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2120" windowHeight="7395" activeTab="0"/>
  </bookViews>
  <sheets>
    <sheet name="COURSEWORK" sheetId="1" r:id="rId1"/>
    <sheet name="EXAM MARK" sheetId="2" r:id="rId2"/>
    <sheet name="final mark" sheetId="3" r:id="rId3"/>
  </sheets>
  <definedNames>
    <definedName name="_xlnm.Print_Area" localSheetId="0">'COURSEWORK'!$A$1:$P$74</definedName>
    <definedName name="_xlnm.Print_Area" localSheetId="1">'EXAM MARK'!$A$1:$AD$92</definedName>
    <definedName name="_xlnm.Print_Area" localSheetId="2">'final mark'!$A$3:$AH$86</definedName>
    <definedName name="_xlnm.Print_Titles" localSheetId="0">'COURSEWORK'!$7:$7</definedName>
    <definedName name="_xlnm.Print_Titles" localSheetId="1">'EXAM MARK'!$6:$7</definedName>
    <definedName name="_xlnm.Print_Titles" localSheetId="2">'final mark'!$3:$8</definedName>
  </definedNames>
  <calcPr fullCalcOnLoad="1"/>
</workbook>
</file>

<file path=xl/comments3.xml><?xml version="1.0" encoding="utf-8"?>
<comments xmlns="http://schemas.openxmlformats.org/spreadsheetml/2006/main">
  <authors>
    <author>Bwoch Gladys</author>
  </authors>
  <commentList>
    <comment ref="AH32" authorId="0">
      <text>
        <r>
          <rPr>
            <b/>
            <sz val="9"/>
            <rFont val="Tahoma"/>
            <family val="2"/>
          </rPr>
          <t>Bwoch Gladys:</t>
        </r>
        <r>
          <rPr>
            <sz val="9"/>
            <rFont val="Tahoma"/>
            <family val="2"/>
          </rPr>
          <t xml:space="preserve">
Requested not tobe graded</t>
        </r>
      </text>
    </comment>
    <comment ref="AC30" authorId="0">
      <text>
        <r>
          <rPr>
            <b/>
            <sz val="9"/>
            <rFont val="Tahoma"/>
            <family val="2"/>
          </rPr>
          <t>Bwoch Gladys:</t>
        </r>
        <r>
          <rPr>
            <sz val="9"/>
            <rFont val="Tahoma"/>
            <family val="2"/>
          </rPr>
          <t xml:space="preserve">
complained his c/w missing. Jackie was asked to check</t>
        </r>
      </text>
    </comment>
  </commentList>
</comments>
</file>

<file path=xl/sharedStrings.xml><?xml version="1.0" encoding="utf-8"?>
<sst xmlns="http://schemas.openxmlformats.org/spreadsheetml/2006/main" count="422" uniqueCount="196">
  <si>
    <t>REG. NO.</t>
  </si>
  <si>
    <t>Mk</t>
  </si>
  <si>
    <t>GP</t>
  </si>
  <si>
    <t>TGP</t>
  </si>
  <si>
    <t>GPA</t>
  </si>
  <si>
    <t>GRADE</t>
  </si>
  <si>
    <t>UGANDA MANAGEMENT INSTITUTE</t>
  </si>
  <si>
    <t>Pass</t>
  </si>
  <si>
    <t>KEY TO MODULES</t>
  </si>
  <si>
    <t>NAME</t>
  </si>
  <si>
    <t>DME 1</t>
  </si>
  <si>
    <t>DME 2</t>
  </si>
  <si>
    <t>DME 3</t>
  </si>
  <si>
    <t>DME 4</t>
  </si>
  <si>
    <t>DME 5</t>
  </si>
  <si>
    <t>DME 6</t>
  </si>
  <si>
    <t>DME 7</t>
  </si>
  <si>
    <t>DME 8</t>
  </si>
  <si>
    <t>DME 9</t>
  </si>
  <si>
    <t>DME 10</t>
  </si>
  <si>
    <t>DME 11</t>
  </si>
  <si>
    <t>DME 12</t>
  </si>
  <si>
    <t>DME 13</t>
  </si>
  <si>
    <t>DME 14</t>
  </si>
  <si>
    <t xml:space="preserve">Management Skills Improvement </t>
  </si>
  <si>
    <t>Management Information Systems</t>
  </si>
  <si>
    <t>Research Methods</t>
  </si>
  <si>
    <t>Quantitative Methods in Decision Making</t>
  </si>
  <si>
    <t>Evaluation and Impact Assessement</t>
  </si>
  <si>
    <t>Monitoring and Evaluation in the Public Sector</t>
  </si>
  <si>
    <t>Sustainable Development Strategies</t>
  </si>
  <si>
    <t>Organizational Capacity Assessment for Monitoring and Evaluation</t>
  </si>
  <si>
    <t>Statistical Software Packages for Monitoring and Evaluation</t>
  </si>
  <si>
    <t>NGO Management</t>
  </si>
  <si>
    <t>Consultancy Skills Development</t>
  </si>
  <si>
    <t>KEY TO CLASSIFICATION OF GRADES</t>
  </si>
  <si>
    <t>NO OF PARTICIPANTS PER GRADE</t>
  </si>
  <si>
    <t>First Class</t>
  </si>
  <si>
    <t>Retake</t>
  </si>
  <si>
    <t>Incomplete</t>
  </si>
  <si>
    <t>Gender</t>
  </si>
  <si>
    <t>Female</t>
  </si>
  <si>
    <t>Male</t>
  </si>
  <si>
    <t xml:space="preserve">MSI </t>
  </si>
  <si>
    <t>IMPACT</t>
  </si>
  <si>
    <t>PUBLIC</t>
  </si>
  <si>
    <t>SDS</t>
  </si>
  <si>
    <t>OCA</t>
  </si>
  <si>
    <t>SPSS</t>
  </si>
  <si>
    <t>NGO</t>
  </si>
  <si>
    <t>CONS</t>
  </si>
  <si>
    <t>DME3</t>
  </si>
  <si>
    <t>DME1</t>
  </si>
  <si>
    <t>DME2</t>
  </si>
  <si>
    <t>DME5</t>
  </si>
  <si>
    <t>DME4</t>
  </si>
  <si>
    <t>DME6</t>
  </si>
  <si>
    <t>DME7</t>
  </si>
  <si>
    <t>DME8</t>
  </si>
  <si>
    <t>DME9</t>
  </si>
  <si>
    <t>DME10</t>
  </si>
  <si>
    <t>DME11</t>
  </si>
  <si>
    <t>DME12</t>
  </si>
  <si>
    <t>DME13</t>
  </si>
  <si>
    <t>DME14</t>
  </si>
  <si>
    <t>MSI</t>
  </si>
  <si>
    <t>MIS</t>
  </si>
  <si>
    <t>RM</t>
  </si>
  <si>
    <t>QM</t>
  </si>
  <si>
    <t>TOOLS</t>
  </si>
  <si>
    <t>0CA</t>
  </si>
  <si>
    <t xml:space="preserve">NGO </t>
  </si>
  <si>
    <t>Lower Second</t>
  </si>
  <si>
    <t>DME 1:</t>
  </si>
  <si>
    <t>DME 2:</t>
  </si>
  <si>
    <t>DME 3:</t>
  </si>
  <si>
    <t>DME 4:</t>
  </si>
  <si>
    <t>DME 5:</t>
  </si>
  <si>
    <t>DME 6:</t>
  </si>
  <si>
    <t>DME 7:</t>
  </si>
  <si>
    <t>DME 8:</t>
  </si>
  <si>
    <t>DME 9:</t>
  </si>
  <si>
    <t>DME 10:</t>
  </si>
  <si>
    <t>DME 11:</t>
  </si>
  <si>
    <t>DME 12:</t>
  </si>
  <si>
    <t>DME 13:</t>
  </si>
  <si>
    <t>DME 14:</t>
  </si>
  <si>
    <t>4.00 - 4.39</t>
  </si>
  <si>
    <t>UpperSecond</t>
  </si>
  <si>
    <t>4.40 - 5.00</t>
  </si>
  <si>
    <t>3.50 - 3.99</t>
  </si>
  <si>
    <t>3.00 - 3.49</t>
  </si>
  <si>
    <t>Below 3.00</t>
  </si>
  <si>
    <t>Fail</t>
  </si>
  <si>
    <t>Gladys Bwoch</t>
  </si>
  <si>
    <t>Dr James L Nkata</t>
  </si>
  <si>
    <t>PPM</t>
  </si>
  <si>
    <t>PRINC</t>
  </si>
  <si>
    <t>Monitoring and Evaluation Principles and Perspectives</t>
  </si>
  <si>
    <t>Project Planning and Management</t>
  </si>
  <si>
    <t>Tools, Frameworks and Design of Monitoring and Evaluation Systems</t>
  </si>
  <si>
    <t>`</t>
  </si>
  <si>
    <t>Not graded</t>
  </si>
  <si>
    <t>Dr Wilberforce Turyasingura</t>
  </si>
  <si>
    <t xml:space="preserve">    </t>
  </si>
  <si>
    <t>Secretary, Senate</t>
  </si>
  <si>
    <t>Chairperson, Senate</t>
  </si>
  <si>
    <t>Dr Mary BasaasaMuhenda</t>
  </si>
  <si>
    <t>Course Manager</t>
  </si>
  <si>
    <t>Dean, School of Business and Management</t>
  </si>
  <si>
    <t>Head, Management Department</t>
  </si>
  <si>
    <t>TMK</t>
  </si>
  <si>
    <t>Lugemoi Wilfred Bongomin</t>
  </si>
  <si>
    <t>IMP</t>
  </si>
  <si>
    <t>PUB</t>
  </si>
  <si>
    <t xml:space="preserve">PROVISIONAL EXAMINATION RESULTS POSTGRADUATE DIPLOMA IN MONITORING AND EVALUATION (DISTANCE LEARNING) 2014/2016  </t>
  </si>
  <si>
    <t>POSTGRADUATE DIPLOMA IN MONITORING AND EVALUATION (DISTANCE LEARNING)  2015/2017 EXAMINATION MARKS</t>
  </si>
  <si>
    <t>POSTGRADUATE DIPLOMA IN MONITORING AND EVALUATION (DISTANCE LEARNING) 2015/2017 COURSEWORK MARKS</t>
  </si>
  <si>
    <t>15/DME/01/KLA/DL/0001</t>
  </si>
  <si>
    <t>Bungu Kenneth Dilla</t>
  </si>
  <si>
    <t>15/DME/01/KLA/DL/0002</t>
  </si>
  <si>
    <t>Mugabi Fred</t>
  </si>
  <si>
    <t>15/DME/01/KLA/DL/0003</t>
  </si>
  <si>
    <t>Acio Winny Nancy</t>
  </si>
  <si>
    <t>15/DME/01/KLA/DL/0004</t>
  </si>
  <si>
    <t>Ayanga Loy</t>
  </si>
  <si>
    <t>15/DME/01/KLA/DL/0005</t>
  </si>
  <si>
    <t>Anzoyo Josephine Simon</t>
  </si>
  <si>
    <t>15/DME/01/KLA/DL/0006</t>
  </si>
  <si>
    <t xml:space="preserve">Mubiru Yusufu </t>
  </si>
  <si>
    <t>15/DME/01/KLA/DL/0007</t>
  </si>
  <si>
    <t xml:space="preserve">Obonyo Jimmy Francis </t>
  </si>
  <si>
    <t>15/DME/01/KLA/DL/0008</t>
  </si>
  <si>
    <t>Samanya John</t>
  </si>
  <si>
    <t>15/DME/01/KLA/DL/0009</t>
  </si>
  <si>
    <t>Kawooya David Clemy</t>
  </si>
  <si>
    <t>15/DME/01/KLA/DL/0010</t>
  </si>
  <si>
    <t>Nuwagira Enock</t>
  </si>
  <si>
    <t>15/DME/01/KLA/DL/0011</t>
  </si>
  <si>
    <t>Duku Anthony James</t>
  </si>
  <si>
    <t>15/DME/01/KLA/DL/0012</t>
  </si>
  <si>
    <t>Kasadha Ronald</t>
  </si>
  <si>
    <t>15/DME/01/KLA/DL/0013</t>
  </si>
  <si>
    <t>Aluma John Sisto</t>
  </si>
  <si>
    <t>15/DME/01/KLA/DL/0014</t>
  </si>
  <si>
    <t>Sule Gideon</t>
  </si>
  <si>
    <t>15/DME/01/KLA/DL/0015</t>
  </si>
  <si>
    <t>Adikini Fiona</t>
  </si>
  <si>
    <t>15/DME/01/KLA/DL/0016</t>
  </si>
  <si>
    <t>Ochaya Mawadri Patrick</t>
  </si>
  <si>
    <t>15/DME/01/KLA/DL/0017</t>
  </si>
  <si>
    <t>Kaba Fatuma Joy</t>
  </si>
  <si>
    <t>15/DME/01/KLA/DL/0018</t>
  </si>
  <si>
    <t>Okello Tom Richard</t>
  </si>
  <si>
    <t>15/DME/01/KLA/DL/0019</t>
  </si>
  <si>
    <t>Kyohairwe Sylvia Bohibwa</t>
  </si>
  <si>
    <t>15/DME/01/KLA/DL/0020</t>
  </si>
  <si>
    <t>Apili Harriet</t>
  </si>
  <si>
    <t>15/DME/01/KLA/DL/0021</t>
  </si>
  <si>
    <t>Ssali Andrew</t>
  </si>
  <si>
    <t>15/DME/01/KLA/DL/0022</t>
  </si>
  <si>
    <t>Drichi Denis</t>
  </si>
  <si>
    <t>Nuwagira Dorcas</t>
  </si>
  <si>
    <t>Olweny James</t>
  </si>
  <si>
    <t>Linda Kabakaali Lagara</t>
  </si>
  <si>
    <t>Alice Kabatemizi</t>
  </si>
  <si>
    <t>Namome Juliet</t>
  </si>
  <si>
    <t>15/DME/01/KLA/DL/0023</t>
  </si>
  <si>
    <t>15/DME/01/KLA/DL/0024</t>
  </si>
  <si>
    <t>15/DME/01/KLA/DL/0025</t>
  </si>
  <si>
    <t>15/DME/01/KLA/DL/0026</t>
  </si>
  <si>
    <t>15/DME/01/KLA/DL/0027</t>
  </si>
  <si>
    <t>15/DME/01/KLA/DL/0028</t>
  </si>
  <si>
    <t>13/DME/DL/059</t>
  </si>
  <si>
    <t>13/DME/DL/043</t>
  </si>
  <si>
    <t>14/DME/01/KLA/DL/0037</t>
  </si>
  <si>
    <t>13/DME/DL/029</t>
  </si>
  <si>
    <t>13/DME/DL/051</t>
  </si>
  <si>
    <t>12/DME/DL/051</t>
  </si>
  <si>
    <t xml:space="preserve">Asaba Jolly </t>
  </si>
  <si>
    <t xml:space="preserve">Namome Juliet </t>
  </si>
  <si>
    <t xml:space="preserve">Kabakaali Linda Lagara </t>
  </si>
  <si>
    <t>auma Sandra Okori</t>
  </si>
  <si>
    <t xml:space="preserve">Abilu Charles </t>
  </si>
  <si>
    <t xml:space="preserve">CONTINUING PARTICIPANTS </t>
  </si>
  <si>
    <t xml:space="preserve"> </t>
  </si>
  <si>
    <t>13/DME/DL/005</t>
  </si>
  <si>
    <t>13/DME/DL/050</t>
  </si>
  <si>
    <t>13/DME/DL/015</t>
  </si>
  <si>
    <t>13/DME/DL/034</t>
  </si>
  <si>
    <t xml:space="preserve">Management Information Systems </t>
  </si>
  <si>
    <t xml:space="preserve">Research Methods </t>
  </si>
  <si>
    <t xml:space="preserve">Best Participant:  </t>
  </si>
  <si>
    <t xml:space="preserve">Upper Second </t>
  </si>
  <si>
    <t xml:space="preserve">Lower Second </t>
  </si>
  <si>
    <t xml:space="preserve">Total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</si>
</sst>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_-* #,##0\-;_-* &quot;-&quot;??_-;_-@_-"/>
    <numFmt numFmtId="165" formatCode="_-* #,##0_-;\-* #,##0_-;_-* &quot;-&quot;??_-;_-@_-"/>
    <numFmt numFmtId="166" formatCode="_-* #,##0.0_-;_-* #,##0.0\-;_-* &quot;-&quot;??_-;_-@_-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_(* #,##0.0_);_(* \(#,##0.0\);_(* &quot;-&quot;??_);_(@_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8"/>
      <name val="Antique Olive"/>
      <family val="2"/>
    </font>
    <font>
      <sz val="18"/>
      <name val="Antique Olive"/>
      <family val="2"/>
    </font>
    <font>
      <sz val="11"/>
      <name val="Arial"/>
      <family val="2"/>
    </font>
    <font>
      <sz val="2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Cambria"/>
      <family val="1"/>
    </font>
    <font>
      <sz val="14"/>
      <name val="Arial"/>
      <family val="2"/>
    </font>
    <font>
      <b/>
      <sz val="14"/>
      <name val="Arial"/>
      <family val="2"/>
    </font>
    <font>
      <sz val="16"/>
      <name val="Cambria"/>
      <family val="1"/>
    </font>
    <font>
      <b/>
      <sz val="16"/>
      <name val="Cambria"/>
      <family val="1"/>
    </font>
    <font>
      <sz val="16"/>
      <color indexed="8"/>
      <name val="Cambria"/>
      <family val="1"/>
    </font>
    <font>
      <b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mbria"/>
      <family val="1"/>
    </font>
    <font>
      <b/>
      <u val="single"/>
      <sz val="18"/>
      <name val="Cambria"/>
      <family val="1"/>
    </font>
    <font>
      <u val="single"/>
      <sz val="18"/>
      <name val="Cambria"/>
      <family val="1"/>
    </font>
    <font>
      <sz val="14"/>
      <name val="Calibri"/>
      <family val="2"/>
    </font>
    <font>
      <b/>
      <sz val="18"/>
      <color indexed="8"/>
      <name val="Cambria"/>
      <family val="1"/>
    </font>
    <font>
      <b/>
      <sz val="18"/>
      <name val="Cambria"/>
      <family val="1"/>
    </font>
    <font>
      <sz val="18"/>
      <color indexed="8"/>
      <name val="Cambria"/>
      <family val="1"/>
    </font>
    <font>
      <sz val="18"/>
      <color indexed="10"/>
      <name val="Cambria"/>
      <family val="1"/>
    </font>
    <font>
      <sz val="14"/>
      <name val="Cambria"/>
      <family val="1"/>
    </font>
    <font>
      <sz val="16"/>
      <color indexed="10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mbria"/>
      <family val="1"/>
    </font>
    <font>
      <sz val="18"/>
      <color theme="1"/>
      <name val="Cambria"/>
      <family val="1"/>
    </font>
    <font>
      <sz val="18"/>
      <color rgb="FFFF0000"/>
      <name val="Cambria"/>
      <family val="1"/>
    </font>
    <font>
      <sz val="16"/>
      <color theme="1"/>
      <name val="Cambria"/>
      <family val="1"/>
    </font>
    <font>
      <sz val="16"/>
      <color rgb="FFFF0000"/>
      <name val="Cambria"/>
      <family val="1"/>
    </font>
    <font>
      <sz val="16"/>
      <color rgb="FF000000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8"/>
      <color rgb="FFFF0000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Fill="1" applyAlignment="1">
      <alignment/>
    </xf>
    <xf numFmtId="164" fontId="9" fillId="0" borderId="0" xfId="42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45" fillId="0" borderId="0" xfId="0" applyNumberFormat="1" applyFont="1" applyFill="1" applyBorder="1" applyAlignment="1">
      <alignment vertical="top" wrapText="1"/>
    </xf>
    <xf numFmtId="166" fontId="45" fillId="0" borderId="0" xfId="42" applyNumberFormat="1" applyFont="1" applyFill="1" applyBorder="1" applyAlignment="1">
      <alignment vertical="top" wrapText="1"/>
    </xf>
    <xf numFmtId="166" fontId="45" fillId="0" borderId="0" xfId="42" applyNumberFormat="1" applyFont="1" applyFill="1" applyBorder="1" applyAlignment="1">
      <alignment vertical="top"/>
    </xf>
    <xf numFmtId="0" fontId="6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45" fillId="0" borderId="0" xfId="0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45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5" fillId="0" borderId="0" xfId="0" applyFont="1" applyFill="1" applyAlignment="1">
      <alignment vertical="top" wrapText="1"/>
    </xf>
    <xf numFmtId="0" fontId="4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33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15" fillId="0" borderId="0" xfId="0" applyFont="1" applyAlignment="1">
      <alignment vertical="top"/>
    </xf>
    <xf numFmtId="0" fontId="11" fillId="33" borderId="0" xfId="0" applyFont="1" applyFill="1" applyAlignment="1">
      <alignment/>
    </xf>
    <xf numFmtId="0" fontId="8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34" borderId="0" xfId="0" applyFont="1" applyFill="1" applyBorder="1" applyAlignment="1">
      <alignment horizontal="left" vertical="top"/>
    </xf>
    <xf numFmtId="0" fontId="23" fillId="34" borderId="0" xfId="0" applyFont="1" applyFill="1" applyBorder="1" applyAlignment="1">
      <alignment horizontal="right"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0" xfId="0" applyFont="1" applyFill="1" applyAlignment="1">
      <alignment vertical="top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 vertical="top"/>
    </xf>
    <xf numFmtId="0" fontId="45" fillId="0" borderId="0" xfId="0" applyFont="1" applyFill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9" fontId="77" fillId="0" borderId="0" xfId="62" applyFont="1" applyFill="1" applyBorder="1" applyAlignment="1">
      <alignment/>
    </xf>
    <xf numFmtId="0" fontId="50" fillId="0" borderId="0" xfId="0" applyFont="1" applyFill="1" applyBorder="1" applyAlignment="1">
      <alignment vertical="top"/>
    </xf>
    <xf numFmtId="1" fontId="45" fillId="0" borderId="0" xfId="0" applyNumberFormat="1" applyFont="1" applyFill="1" applyBorder="1" applyAlignment="1">
      <alignment vertical="top"/>
    </xf>
    <xf numFmtId="0" fontId="50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166" fontId="45" fillId="0" borderId="10" xfId="42" applyNumberFormat="1" applyFont="1" applyFill="1" applyBorder="1" applyAlignment="1">
      <alignment vertical="top"/>
    </xf>
    <xf numFmtId="1" fontId="45" fillId="0" borderId="0" xfId="0" applyNumberFormat="1" applyFont="1" applyFill="1" applyBorder="1" applyAlignment="1" quotePrefix="1">
      <alignment vertical="top" wrapText="1"/>
    </xf>
    <xf numFmtId="0" fontId="77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59" applyFont="1" applyFill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41" fontId="23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 wrapText="1"/>
    </xf>
    <xf numFmtId="0" fontId="23" fillId="35" borderId="0" xfId="0" applyFont="1" applyFill="1" applyBorder="1" applyAlignment="1">
      <alignment horizontal="right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right" wrapText="1"/>
    </xf>
    <xf numFmtId="0" fontId="45" fillId="0" borderId="11" xfId="0" applyFont="1" applyFill="1" applyBorder="1" applyAlignment="1">
      <alignment vertical="top"/>
    </xf>
    <xf numFmtId="1" fontId="45" fillId="0" borderId="10" xfId="0" applyNumberFormat="1" applyFont="1" applyFill="1" applyBorder="1" applyAlignment="1">
      <alignment/>
    </xf>
    <xf numFmtId="166" fontId="45" fillId="0" borderId="10" xfId="42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164" fontId="45" fillId="0" borderId="10" xfId="0" applyNumberFormat="1" applyFont="1" applyFill="1" applyBorder="1" applyAlignment="1">
      <alignment wrapText="1"/>
    </xf>
    <xf numFmtId="164" fontId="45" fillId="0" borderId="10" xfId="42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3" fillId="0" borderId="0" xfId="0" applyFont="1" applyAlignment="1">
      <alignment vertical="top"/>
    </xf>
    <xf numFmtId="0" fontId="5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/>
    </xf>
    <xf numFmtId="0" fontId="50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50" fillId="0" borderId="0" xfId="0" applyFont="1" applyFill="1" applyAlignment="1">
      <alignment/>
    </xf>
    <xf numFmtId="1" fontId="45" fillId="33" borderId="10" xfId="0" applyNumberFormat="1" applyFont="1" applyFill="1" applyBorder="1" applyAlignment="1">
      <alignment horizontal="right"/>
    </xf>
    <xf numFmtId="166" fontId="45" fillId="33" borderId="10" xfId="42" applyNumberFormat="1" applyFont="1" applyFill="1" applyBorder="1" applyAlignment="1">
      <alignment wrapText="1"/>
    </xf>
    <xf numFmtId="1" fontId="45" fillId="33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vertical="top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0" xfId="0" applyFont="1" applyFill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10" xfId="0" applyFont="1" applyFill="1" applyBorder="1" applyAlignment="1">
      <alignment horizontal="right" vertical="top"/>
    </xf>
    <xf numFmtId="0" fontId="45" fillId="0" borderId="10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vertical="top"/>
    </xf>
    <xf numFmtId="0" fontId="45" fillId="0" borderId="15" xfId="0" applyFont="1" applyFill="1" applyBorder="1" applyAlignment="1">
      <alignment vertical="top"/>
    </xf>
    <xf numFmtId="0" fontId="45" fillId="0" borderId="16" xfId="0" applyFont="1" applyFill="1" applyBorder="1" applyAlignment="1">
      <alignment vertical="top"/>
    </xf>
    <xf numFmtId="0" fontId="50" fillId="0" borderId="17" xfId="0" applyFont="1" applyFill="1" applyBorder="1" applyAlignment="1">
      <alignment/>
    </xf>
    <xf numFmtId="9" fontId="50" fillId="0" borderId="17" xfId="0" applyNumberFormat="1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166" fontId="45" fillId="0" borderId="10" xfId="0" applyNumberFormat="1" applyFont="1" applyFill="1" applyBorder="1" applyAlignment="1">
      <alignment wrapText="1"/>
    </xf>
    <xf numFmtId="0" fontId="6" fillId="33" borderId="0" xfId="0" applyFont="1" applyFill="1" applyAlignment="1">
      <alignment/>
    </xf>
    <xf numFmtId="0" fontId="21" fillId="0" borderId="0" xfId="0" applyFont="1" applyFill="1" applyBorder="1" applyAlignment="1">
      <alignment vertical="top" wrapText="1"/>
    </xf>
    <xf numFmtId="165" fontId="21" fillId="0" borderId="0" xfId="42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65" fontId="21" fillId="0" borderId="0" xfId="42" applyNumberFormat="1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vertical="top" wrapText="1"/>
    </xf>
    <xf numFmtId="164" fontId="21" fillId="0" borderId="0" xfId="42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64" fontId="23" fillId="0" borderId="0" xfId="42" applyNumberFormat="1" applyFont="1" applyFill="1" applyAlignment="1">
      <alignment/>
    </xf>
    <xf numFmtId="0" fontId="23" fillId="33" borderId="0" xfId="0" applyFont="1" applyFill="1" applyAlignment="1">
      <alignment/>
    </xf>
    <xf numFmtId="1" fontId="50" fillId="0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center" wrapText="1"/>
    </xf>
    <xf numFmtId="165" fontId="45" fillId="0" borderId="19" xfId="42" applyNumberFormat="1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9" xfId="0" applyFont="1" applyBorder="1" applyAlignment="1">
      <alignment horizontal="right"/>
    </xf>
    <xf numFmtId="164" fontId="45" fillId="0" borderId="19" xfId="42" applyNumberFormat="1" applyFont="1" applyFill="1" applyBorder="1" applyAlignment="1">
      <alignment wrapText="1"/>
    </xf>
    <xf numFmtId="165" fontId="45" fillId="0" borderId="10" xfId="42" applyNumberFormat="1" applyFont="1" applyFill="1" applyBorder="1" applyAlignment="1">
      <alignment wrapText="1"/>
    </xf>
    <xf numFmtId="0" fontId="77" fillId="0" borderId="10" xfId="0" applyFont="1" applyFill="1" applyBorder="1" applyAlignment="1">
      <alignment horizontal="right"/>
    </xf>
    <xf numFmtId="165" fontId="45" fillId="0" borderId="20" xfId="42" applyNumberFormat="1" applyFont="1" applyFill="1" applyBorder="1" applyAlignment="1">
      <alignment wrapText="1"/>
    </xf>
    <xf numFmtId="0" fontId="78" fillId="33" borderId="10" xfId="0" applyFont="1" applyFill="1" applyBorder="1" applyAlignment="1">
      <alignment horizontal="center" wrapText="1"/>
    </xf>
    <xf numFmtId="0" fontId="77" fillId="0" borderId="10" xfId="0" applyFont="1" applyBorder="1" applyAlignment="1">
      <alignment wrapText="1"/>
    </xf>
    <xf numFmtId="0" fontId="78" fillId="0" borderId="10" xfId="0" applyFont="1" applyBorder="1" applyAlignment="1">
      <alignment wrapText="1"/>
    </xf>
    <xf numFmtId="0" fontId="78" fillId="0" borderId="11" xfId="0" applyFont="1" applyFill="1" applyBorder="1" applyAlignment="1">
      <alignment wrapText="1"/>
    </xf>
    <xf numFmtId="165" fontId="78" fillId="0" borderId="19" xfId="42" applyNumberFormat="1" applyFont="1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9" xfId="0" applyFont="1" applyFill="1" applyBorder="1" applyAlignment="1">
      <alignment wrapText="1"/>
    </xf>
    <xf numFmtId="165" fontId="23" fillId="0" borderId="0" xfId="42" applyNumberFormat="1" applyFont="1" applyFill="1" applyBorder="1" applyAlignment="1">
      <alignment vertical="top" wrapText="1"/>
    </xf>
    <xf numFmtId="165" fontId="23" fillId="0" borderId="0" xfId="42" applyNumberFormat="1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vertical="top" wrapText="1"/>
    </xf>
    <xf numFmtId="164" fontId="23" fillId="0" borderId="0" xfId="42" applyNumberFormat="1" applyFont="1" applyFill="1" applyBorder="1" applyAlignment="1">
      <alignment vertical="top" wrapText="1"/>
    </xf>
    <xf numFmtId="0" fontId="23" fillId="0" borderId="0" xfId="0" applyFont="1" applyFill="1" applyAlignment="1">
      <alignment vertical="top"/>
    </xf>
    <xf numFmtId="1" fontId="23" fillId="0" borderId="0" xfId="0" applyNumberFormat="1" applyFont="1" applyFill="1" applyBorder="1" applyAlignment="1">
      <alignment vertical="top"/>
    </xf>
    <xf numFmtId="166" fontId="23" fillId="33" borderId="0" xfId="42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6" fontId="23" fillId="0" borderId="0" xfId="42" applyNumberFormat="1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165" fontId="53" fillId="0" borderId="0" xfId="42" applyNumberFormat="1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165" fontId="53" fillId="0" borderId="0" xfId="42" applyNumberFormat="1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top" wrapText="1"/>
    </xf>
    <xf numFmtId="164" fontId="53" fillId="0" borderId="0" xfId="42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34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wrapText="1"/>
    </xf>
    <xf numFmtId="0" fontId="24" fillId="0" borderId="19" xfId="0" applyFont="1" applyBorder="1" applyAlignment="1">
      <alignment horizontal="left" wrapText="1"/>
    </xf>
    <xf numFmtId="0" fontId="79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79" fillId="0" borderId="10" xfId="0" applyFont="1" applyBorder="1" applyAlignment="1">
      <alignment/>
    </xf>
    <xf numFmtId="0" fontId="23" fillId="0" borderId="10" xfId="0" applyFont="1" applyFill="1" applyBorder="1" applyAlignment="1">
      <alignment horizontal="right" wrapText="1"/>
    </xf>
    <xf numFmtId="0" fontId="23" fillId="0" borderId="10" xfId="0" applyFont="1" applyBorder="1" applyAlignment="1">
      <alignment horizontal="right"/>
    </xf>
    <xf numFmtId="0" fontId="79" fillId="0" borderId="22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center" wrapText="1"/>
    </xf>
    <xf numFmtId="0" fontId="79" fillId="0" borderId="10" xfId="0" applyFont="1" applyFill="1" applyBorder="1" applyAlignment="1">
      <alignment horizontal="right" wrapText="1"/>
    </xf>
    <xf numFmtId="0" fontId="79" fillId="0" borderId="23" xfId="0" applyFont="1" applyFill="1" applyBorder="1" applyAlignment="1">
      <alignment horizontal="right"/>
    </xf>
    <xf numFmtId="0" fontId="23" fillId="0" borderId="10" xfId="0" applyFont="1" applyFill="1" applyBorder="1" applyAlignment="1">
      <alignment vertical="top" wrapText="1"/>
    </xf>
    <xf numFmtId="0" fontId="23" fillId="7" borderId="10" xfId="0" applyFont="1" applyFill="1" applyBorder="1" applyAlignment="1">
      <alignment horizontal="right"/>
    </xf>
    <xf numFmtId="0" fontId="79" fillId="7" borderId="23" xfId="0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horizontal="right" wrapText="1"/>
    </xf>
    <xf numFmtId="0" fontId="23" fillId="33" borderId="10" xfId="0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 wrapText="1"/>
    </xf>
    <xf numFmtId="0" fontId="79" fillId="33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vertical="top" wrapText="1"/>
    </xf>
    <xf numFmtId="0" fontId="79" fillId="36" borderId="23" xfId="0" applyFont="1" applyFill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23" xfId="0" applyFont="1" applyFill="1" applyBorder="1" applyAlignment="1">
      <alignment horizontal="right"/>
    </xf>
    <xf numFmtId="0" fontId="79" fillId="7" borderId="24" xfId="0" applyFont="1" applyFill="1" applyBorder="1" applyAlignment="1">
      <alignment horizontal="right"/>
    </xf>
    <xf numFmtId="0" fontId="23" fillId="0" borderId="19" xfId="0" applyFont="1" applyFill="1" applyBorder="1" applyAlignment="1">
      <alignment horizontal="right" wrapText="1"/>
    </xf>
    <xf numFmtId="0" fontId="79" fillId="7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79" fillId="0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horizontal="right"/>
    </xf>
    <xf numFmtId="0" fontId="23" fillId="33" borderId="10" xfId="0" applyFont="1" applyFill="1" applyBorder="1" applyAlignment="1">
      <alignment wrapText="1"/>
    </xf>
    <xf numFmtId="0" fontId="79" fillId="0" borderId="10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0" borderId="10" xfId="59" applyFont="1" applyFill="1" applyBorder="1" applyAlignment="1">
      <alignment horizontal="right"/>
      <protection/>
    </xf>
    <xf numFmtId="0" fontId="23" fillId="0" borderId="10" xfId="0" applyNumberFormat="1" applyFont="1" applyFill="1" applyBorder="1" applyAlignment="1">
      <alignment horizontal="right" wrapText="1"/>
    </xf>
    <xf numFmtId="0" fontId="80" fillId="34" borderId="10" xfId="0" applyFont="1" applyFill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top"/>
    </xf>
    <xf numFmtId="1" fontId="23" fillId="0" borderId="0" xfId="0" applyNumberFormat="1" applyFont="1" applyFill="1" applyBorder="1" applyAlignment="1">
      <alignment vertical="top"/>
    </xf>
    <xf numFmtId="166" fontId="23" fillId="0" borderId="0" xfId="42" applyNumberFormat="1" applyFont="1" applyFill="1" applyBorder="1" applyAlignment="1">
      <alignment vertical="top"/>
    </xf>
    <xf numFmtId="0" fontId="23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vertical="top" wrapText="1"/>
    </xf>
    <xf numFmtId="164" fontId="24" fillId="0" borderId="10" xfId="42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/>
    </xf>
    <xf numFmtId="166" fontId="23" fillId="0" borderId="10" xfId="42" applyNumberFormat="1" applyFont="1" applyFill="1" applyBorder="1" applyAlignment="1">
      <alignment wrapText="1"/>
    </xf>
    <xf numFmtId="1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wrapText="1"/>
    </xf>
    <xf numFmtId="164" fontId="23" fillId="0" borderId="10" xfId="0" applyNumberFormat="1" applyFont="1" applyFill="1" applyBorder="1" applyAlignment="1">
      <alignment wrapText="1"/>
    </xf>
    <xf numFmtId="164" fontId="23" fillId="0" borderId="10" xfId="42" applyNumberFormat="1" applyFont="1" applyFill="1" applyBorder="1" applyAlignment="1">
      <alignment wrapText="1"/>
    </xf>
    <xf numFmtId="2" fontId="23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166" fontId="23" fillId="0" borderId="10" xfId="0" applyNumberFormat="1" applyFont="1" applyFill="1" applyBorder="1" applyAlignment="1">
      <alignment wrapText="1"/>
    </xf>
    <xf numFmtId="1" fontId="23" fillId="33" borderId="10" xfId="0" applyNumberFormat="1" applyFont="1" applyFill="1" applyBorder="1" applyAlignment="1">
      <alignment horizontal="right"/>
    </xf>
    <xf numFmtId="166" fontId="23" fillId="33" borderId="10" xfId="42" applyNumberFormat="1" applyFont="1" applyFill="1" applyBorder="1" applyAlignment="1">
      <alignment wrapText="1"/>
    </xf>
    <xf numFmtId="1" fontId="23" fillId="33" borderId="10" xfId="0" applyNumberFormat="1" applyFont="1" applyFill="1" applyBorder="1" applyAlignment="1">
      <alignment wrapText="1"/>
    </xf>
    <xf numFmtId="0" fontId="79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81" fillId="0" borderId="0" xfId="0" applyFont="1" applyAlignment="1">
      <alignment vertic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79" fillId="0" borderId="10" xfId="0" applyFont="1" applyFill="1" applyBorder="1" applyAlignment="1">
      <alignment vertical="top" wrapText="1"/>
    </xf>
    <xf numFmtId="0" fontId="8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82" fillId="33" borderId="10" xfId="0" applyFont="1" applyFill="1" applyBorder="1" applyAlignment="1">
      <alignment/>
    </xf>
    <xf numFmtId="0" fontId="82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  <xf numFmtId="165" fontId="23" fillId="0" borderId="19" xfId="42" applyNumberFormat="1" applyFont="1" applyFill="1" applyBorder="1" applyAlignment="1">
      <alignment wrapText="1"/>
    </xf>
    <xf numFmtId="0" fontId="23" fillId="0" borderId="10" xfId="0" applyFont="1" applyBorder="1" applyAlignment="1">
      <alignment horizontal="right"/>
    </xf>
    <xf numFmtId="0" fontId="23" fillId="33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right"/>
    </xf>
    <xf numFmtId="0" fontId="79" fillId="0" borderId="10" xfId="0" applyFont="1" applyBorder="1" applyAlignment="1">
      <alignment/>
    </xf>
    <xf numFmtId="0" fontId="79" fillId="36" borderId="26" xfId="0" applyFont="1" applyFill="1" applyBorder="1" applyAlignment="1">
      <alignment horizontal="right"/>
    </xf>
    <xf numFmtId="0" fontId="79" fillId="0" borderId="26" xfId="0" applyFont="1" applyFill="1" applyBorder="1" applyAlignment="1">
      <alignment horizontal="right"/>
    </xf>
    <xf numFmtId="0" fontId="81" fillId="0" borderId="10" xfId="0" applyFont="1" applyBorder="1" applyAlignment="1">
      <alignment horizontal="right"/>
    </xf>
    <xf numFmtId="0" fontId="23" fillId="33" borderId="19" xfId="0" applyFont="1" applyFill="1" applyBorder="1" applyAlignment="1">
      <alignment horizontal="center" wrapText="1"/>
    </xf>
    <xf numFmtId="0" fontId="23" fillId="0" borderId="19" xfId="0" applyFont="1" applyBorder="1" applyAlignment="1">
      <alignment horizontal="right"/>
    </xf>
    <xf numFmtId="0" fontId="79" fillId="36" borderId="0" xfId="0" applyFont="1" applyFill="1" applyBorder="1" applyAlignment="1">
      <alignment horizontal="right"/>
    </xf>
    <xf numFmtId="164" fontId="23" fillId="0" borderId="19" xfId="42" applyNumberFormat="1" applyFont="1" applyFill="1" applyBorder="1" applyAlignment="1">
      <alignment wrapText="1"/>
    </xf>
    <xf numFmtId="0" fontId="79" fillId="0" borderId="19" xfId="0" applyFont="1" applyBorder="1" applyAlignment="1">
      <alignment/>
    </xf>
    <xf numFmtId="165" fontId="23" fillId="0" borderId="10" xfId="42" applyNumberFormat="1" applyFont="1" applyFill="1" applyBorder="1" applyAlignment="1">
      <alignment wrapText="1"/>
    </xf>
    <xf numFmtId="0" fontId="79" fillId="0" borderId="10" xfId="0" applyFont="1" applyBorder="1" applyAlignment="1">
      <alignment horizontal="right"/>
    </xf>
    <xf numFmtId="0" fontId="79" fillId="0" borderId="10" xfId="0" applyFont="1" applyFill="1" applyBorder="1" applyAlignment="1">
      <alignment horizontal="right"/>
    </xf>
    <xf numFmtId="0" fontId="79" fillId="0" borderId="11" xfId="0" applyFont="1" applyFill="1" applyBorder="1" applyAlignment="1">
      <alignment vertical="top" wrapText="1"/>
    </xf>
    <xf numFmtId="165" fontId="23" fillId="0" borderId="20" xfId="42" applyNumberFormat="1" applyFont="1" applyFill="1" applyBorder="1" applyAlignment="1">
      <alignment wrapText="1"/>
    </xf>
    <xf numFmtId="0" fontId="23" fillId="33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right"/>
    </xf>
    <xf numFmtId="164" fontId="23" fillId="0" borderId="27" xfId="42" applyNumberFormat="1" applyFont="1" applyFill="1" applyBorder="1" applyAlignment="1">
      <alignment wrapText="1"/>
    </xf>
    <xf numFmtId="0" fontId="79" fillId="0" borderId="27" xfId="0" applyFont="1" applyBorder="1" applyAlignment="1">
      <alignment/>
    </xf>
    <xf numFmtId="0" fontId="79" fillId="0" borderId="0" xfId="0" applyFont="1" applyAlignment="1">
      <alignment vertical="top" wrapText="1"/>
    </xf>
    <xf numFmtId="0" fontId="79" fillId="0" borderId="10" xfId="0" applyFont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79" fillId="0" borderId="10" xfId="0" applyFont="1" applyBorder="1" applyAlignment="1">
      <alignment horizontal="right"/>
    </xf>
    <xf numFmtId="0" fontId="79" fillId="7" borderId="19" xfId="0" applyFont="1" applyFill="1" applyBorder="1" applyAlignment="1">
      <alignment horizontal="right"/>
    </xf>
    <xf numFmtId="0" fontId="79" fillId="0" borderId="19" xfId="0" applyFont="1" applyFill="1" applyBorder="1" applyAlignment="1">
      <alignment horizontal="right" wrapText="1"/>
    </xf>
    <xf numFmtId="0" fontId="79" fillId="33" borderId="10" xfId="0" applyFont="1" applyFill="1" applyBorder="1" applyAlignment="1">
      <alignment/>
    </xf>
    <xf numFmtId="0" fontId="79" fillId="33" borderId="10" xfId="0" applyFont="1" applyFill="1" applyBorder="1" applyAlignment="1">
      <alignment horizontal="right" wrapText="1"/>
    </xf>
    <xf numFmtId="0" fontId="79" fillId="0" borderId="11" xfId="0" applyFont="1" applyFill="1" applyBorder="1" applyAlignment="1">
      <alignment vertical="top" wrapText="1"/>
    </xf>
    <xf numFmtId="0" fontId="81" fillId="0" borderId="10" xfId="0" applyFont="1" applyBorder="1" applyAlignment="1">
      <alignment vertical="top"/>
    </xf>
    <xf numFmtId="0" fontId="82" fillId="0" borderId="10" xfId="0" applyFont="1" applyBorder="1" applyAlignment="1">
      <alignment vertical="top" wrapText="1"/>
    </xf>
    <xf numFmtId="0" fontId="82" fillId="0" borderId="11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right" vertical="top" wrapText="1"/>
    </xf>
    <xf numFmtId="0" fontId="23" fillId="34" borderId="10" xfId="0" applyFont="1" applyFill="1" applyBorder="1" applyAlignment="1">
      <alignment horizontal="right" vertical="top" wrapText="1"/>
    </xf>
    <xf numFmtId="0" fontId="79" fillId="0" borderId="10" xfId="0" applyFont="1" applyFill="1" applyBorder="1" applyAlignment="1">
      <alignment horizontal="right" vertical="top" wrapText="1"/>
    </xf>
    <xf numFmtId="0" fontId="8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9" fillId="0" borderId="13" xfId="0" applyFont="1" applyBorder="1" applyAlignment="1">
      <alignment horizontal="center" vertical="top" wrapText="1"/>
    </xf>
    <xf numFmtId="0" fontId="79" fillId="0" borderId="11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wrapText="1"/>
    </xf>
    <xf numFmtId="0" fontId="74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82" fillId="0" borderId="13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166" fontId="45" fillId="0" borderId="10" xfId="42" applyNumberFormat="1" applyFont="1" applyFill="1" applyBorder="1" applyAlignment="1">
      <alignment vertical="top" wrapText="1"/>
    </xf>
    <xf numFmtId="1" fontId="45" fillId="0" borderId="10" xfId="0" applyNumberFormat="1" applyFont="1" applyFill="1" applyBorder="1" applyAlignment="1">
      <alignment vertical="top"/>
    </xf>
    <xf numFmtId="166" fontId="45" fillId="0" borderId="13" xfId="42" applyNumberFormat="1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24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/>
    </xf>
    <xf numFmtId="0" fontId="50" fillId="0" borderId="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/>
    </xf>
    <xf numFmtId="1" fontId="50" fillId="0" borderId="0" xfId="0" applyNumberFormat="1" applyFont="1" applyFill="1" applyBorder="1" applyAlignment="1">
      <alignment vertical="top"/>
    </xf>
    <xf numFmtId="0" fontId="77" fillId="0" borderId="0" xfId="0" applyFont="1" applyFill="1" applyBorder="1" applyAlignment="1">
      <alignment/>
    </xf>
    <xf numFmtId="166" fontId="77" fillId="0" borderId="0" xfId="42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166" fontId="77" fillId="0" borderId="0" xfId="42" applyNumberFormat="1" applyFont="1" applyFill="1" applyBorder="1" applyAlignment="1">
      <alignment vertical="top"/>
    </xf>
    <xf numFmtId="0" fontId="76" fillId="0" borderId="28" xfId="0" applyFont="1" applyFill="1" applyBorder="1" applyAlignment="1">
      <alignment/>
    </xf>
    <xf numFmtId="0" fontId="76" fillId="0" borderId="17" xfId="0" applyFont="1" applyFill="1" applyBorder="1" applyAlignment="1">
      <alignment/>
    </xf>
    <xf numFmtId="0" fontId="77" fillId="0" borderId="10" xfId="0" applyFont="1" applyFill="1" applyBorder="1" applyAlignment="1">
      <alignment horizontal="left"/>
    </xf>
    <xf numFmtId="0" fontId="50" fillId="0" borderId="13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3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6" fontId="45" fillId="0" borderId="13" xfId="42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5" fillId="0" borderId="13" xfId="0" applyFont="1" applyFill="1" applyBorder="1" applyAlignment="1">
      <alignment vertical="top"/>
    </xf>
    <xf numFmtId="0" fontId="77" fillId="0" borderId="13" xfId="0" applyFont="1" applyFill="1" applyBorder="1" applyAlignment="1">
      <alignment/>
    </xf>
    <xf numFmtId="0" fontId="84" fillId="0" borderId="13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30</xdr:col>
      <xdr:colOff>76200</xdr:colOff>
      <xdr:row>61</xdr:row>
      <xdr:rowOff>0</xdr:rowOff>
    </xdr:from>
    <xdr:ext cx="76200" cy="200025"/>
    <xdr:sp fLocksText="0">
      <xdr:nvSpPr>
        <xdr:cNvPr id="1" name="Text Box 6"/>
        <xdr:cNvSpPr txBox="1">
          <a:spLocks noChangeArrowheads="1"/>
        </xdr:cNvSpPr>
      </xdr:nvSpPr>
      <xdr:spPr>
        <a:xfrm>
          <a:off x="22698075" y="3532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30</xdr:col>
      <xdr:colOff>76200</xdr:colOff>
      <xdr:row>61</xdr:row>
      <xdr:rowOff>0</xdr:rowOff>
    </xdr:from>
    <xdr:ext cx="76200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22698075" y="3532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N87"/>
  <sheetViews>
    <sheetView tabSelected="1" view="pageBreakPreview" zoomScale="70" zoomScaleSheetLayoutView="70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W43" sqref="W43"/>
    </sheetView>
  </sheetViews>
  <sheetFormatPr defaultColWidth="9.140625" defaultRowHeight="15"/>
  <cols>
    <col min="1" max="1" width="40.00390625" style="33" customWidth="1"/>
    <col min="2" max="2" width="36.421875" style="33" customWidth="1"/>
    <col min="3" max="8" width="9.7109375" style="39" customWidth="1"/>
    <col min="9" max="10" width="9.140625" style="39" customWidth="1"/>
    <col min="11" max="11" width="8.57421875" style="39" bestFit="1" customWidth="1"/>
    <col min="12" max="15" width="9.140625" style="39" customWidth="1"/>
    <col min="16" max="16" width="8.421875" style="39" bestFit="1" customWidth="1"/>
    <col min="17" max="17" width="9.140625" style="37" customWidth="1"/>
    <col min="18" max="20" width="9.140625" style="38" customWidth="1"/>
    <col min="21" max="40" width="9.140625" style="32" customWidth="1"/>
    <col min="41" max="16384" width="9.140625" style="33" customWidth="1"/>
  </cols>
  <sheetData>
    <row r="4" spans="1:38" ht="27.75" hidden="1">
      <c r="A4" s="19"/>
      <c r="B4" s="19"/>
      <c r="C4" s="58"/>
      <c r="D4" s="58"/>
      <c r="E4" s="58"/>
      <c r="F4" s="58"/>
      <c r="G4" s="58"/>
      <c r="H4" s="58"/>
      <c r="I4" s="58"/>
      <c r="J4" s="58"/>
      <c r="K4" s="58"/>
      <c r="L4" s="59"/>
      <c r="M4" s="58"/>
      <c r="N4" s="58"/>
      <c r="O4" s="58"/>
      <c r="P4" s="58"/>
      <c r="Q4" s="20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38" ht="73.5" customHeight="1">
      <c r="A5" s="314" t="s">
        <v>117</v>
      </c>
      <c r="B5" s="314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21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20" ht="20.25" hidden="1">
      <c r="A6" s="186"/>
      <c r="B6" s="186"/>
      <c r="C6" s="187"/>
      <c r="D6" s="187"/>
      <c r="E6" s="187"/>
      <c r="F6" s="187"/>
      <c r="G6" s="188"/>
      <c r="H6" s="188"/>
      <c r="I6" s="189"/>
      <c r="J6" s="190"/>
      <c r="K6" s="188"/>
      <c r="L6" s="190"/>
      <c r="M6" s="188"/>
      <c r="N6" s="188"/>
      <c r="O6" s="188"/>
      <c r="P6" s="188"/>
      <c r="Q6" s="22"/>
      <c r="R6" s="7"/>
      <c r="S6" s="7"/>
      <c r="T6" s="7"/>
    </row>
    <row r="7" spans="1:40" s="35" customFormat="1" ht="23.25">
      <c r="A7" s="191" t="s">
        <v>0</v>
      </c>
      <c r="B7" s="191" t="s">
        <v>9</v>
      </c>
      <c r="C7" s="311" t="s">
        <v>43</v>
      </c>
      <c r="D7" s="311" t="s">
        <v>68</v>
      </c>
      <c r="E7" s="311" t="s">
        <v>66</v>
      </c>
      <c r="F7" s="312" t="s">
        <v>67</v>
      </c>
      <c r="G7" s="312" t="s">
        <v>96</v>
      </c>
      <c r="H7" s="312" t="s">
        <v>97</v>
      </c>
      <c r="I7" s="128" t="s">
        <v>69</v>
      </c>
      <c r="J7" s="312" t="s">
        <v>113</v>
      </c>
      <c r="K7" s="312" t="s">
        <v>114</v>
      </c>
      <c r="L7" s="312" t="s">
        <v>46</v>
      </c>
      <c r="M7" s="312" t="s">
        <v>47</v>
      </c>
      <c r="N7" s="312" t="s">
        <v>48</v>
      </c>
      <c r="O7" s="312" t="s">
        <v>49</v>
      </c>
      <c r="P7" s="312" t="s">
        <v>50</v>
      </c>
      <c r="Q7" s="23"/>
      <c r="R7" s="16"/>
      <c r="S7" s="16"/>
      <c r="T7" s="16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40" s="35" customFormat="1" ht="40.5">
      <c r="A8" s="184"/>
      <c r="B8" s="184"/>
      <c r="C8" s="192" t="s">
        <v>10</v>
      </c>
      <c r="D8" s="192" t="s">
        <v>11</v>
      </c>
      <c r="E8" s="192" t="s">
        <v>12</v>
      </c>
      <c r="F8" s="192" t="s">
        <v>13</v>
      </c>
      <c r="G8" s="192" t="s">
        <v>14</v>
      </c>
      <c r="H8" s="192" t="s">
        <v>15</v>
      </c>
      <c r="I8" s="192" t="s">
        <v>16</v>
      </c>
      <c r="J8" s="192" t="s">
        <v>17</v>
      </c>
      <c r="K8" s="192" t="s">
        <v>18</v>
      </c>
      <c r="L8" s="192" t="s">
        <v>19</v>
      </c>
      <c r="M8" s="192" t="s">
        <v>20</v>
      </c>
      <c r="N8" s="192" t="s">
        <v>21</v>
      </c>
      <c r="O8" s="192" t="s">
        <v>22</v>
      </c>
      <c r="P8" s="193" t="s">
        <v>23</v>
      </c>
      <c r="Q8" s="24"/>
      <c r="R8" s="15"/>
      <c r="S8" s="14"/>
      <c r="T8" s="15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s="63" customFormat="1" ht="28.5" customHeight="1">
      <c r="A9" s="194" t="s">
        <v>118</v>
      </c>
      <c r="B9" s="305"/>
      <c r="C9" s="195">
        <v>32</v>
      </c>
      <c r="D9" s="196"/>
      <c r="E9" s="197"/>
      <c r="F9" s="197"/>
      <c r="G9" s="195">
        <v>24</v>
      </c>
      <c r="H9" s="197"/>
      <c r="I9" s="198"/>
      <c r="J9" s="199"/>
      <c r="K9" s="308"/>
      <c r="L9" s="195">
        <v>10</v>
      </c>
      <c r="M9" s="200"/>
      <c r="N9" s="197"/>
      <c r="O9" s="197"/>
      <c r="P9" s="201"/>
      <c r="Q9" s="60"/>
      <c r="R9" s="61"/>
      <c r="S9" s="61"/>
      <c r="T9" s="61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</row>
    <row r="10" spans="1:40" s="63" customFormat="1" ht="30.75" customHeight="1">
      <c r="A10" s="194" t="s">
        <v>120</v>
      </c>
      <c r="B10" s="195"/>
      <c r="C10" s="195">
        <v>32</v>
      </c>
      <c r="D10" s="196"/>
      <c r="E10" s="197"/>
      <c r="F10" s="197">
        <v>38</v>
      </c>
      <c r="G10" s="195">
        <v>34</v>
      </c>
      <c r="H10" s="197">
        <v>31</v>
      </c>
      <c r="I10" s="198"/>
      <c r="J10" s="202">
        <v>30</v>
      </c>
      <c r="K10" s="308">
        <v>34</v>
      </c>
      <c r="L10" s="195">
        <v>28</v>
      </c>
      <c r="M10" s="200"/>
      <c r="N10" s="197"/>
      <c r="O10" s="197"/>
      <c r="P10" s="201"/>
      <c r="Q10" s="60"/>
      <c r="R10" s="61"/>
      <c r="S10" s="61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s="63" customFormat="1" ht="32.25" customHeight="1">
      <c r="A11" s="194" t="s">
        <v>122</v>
      </c>
      <c r="B11" s="195"/>
      <c r="C11" s="195">
        <v>32</v>
      </c>
      <c r="D11" s="196"/>
      <c r="E11" s="197"/>
      <c r="F11" s="197">
        <v>32</v>
      </c>
      <c r="G11" s="195">
        <v>34</v>
      </c>
      <c r="H11" s="197">
        <v>27</v>
      </c>
      <c r="I11" s="198"/>
      <c r="J11" s="202">
        <v>21</v>
      </c>
      <c r="K11" s="308">
        <v>30</v>
      </c>
      <c r="L11" s="195">
        <v>35</v>
      </c>
      <c r="M11" s="200"/>
      <c r="N11" s="197"/>
      <c r="O11" s="197"/>
      <c r="P11" s="201"/>
      <c r="Q11" s="60"/>
      <c r="R11" s="61"/>
      <c r="S11" s="61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s="63" customFormat="1" ht="30" customHeight="1">
      <c r="A12" s="194" t="s">
        <v>124</v>
      </c>
      <c r="B12" s="203"/>
      <c r="C12" s="195">
        <v>28</v>
      </c>
      <c r="D12" s="196"/>
      <c r="E12" s="197"/>
      <c r="F12" s="197">
        <v>26</v>
      </c>
      <c r="G12" s="195">
        <v>26</v>
      </c>
      <c r="H12" s="197">
        <v>30</v>
      </c>
      <c r="I12" s="204"/>
      <c r="J12" s="205">
        <v>27</v>
      </c>
      <c r="K12" s="308">
        <v>29</v>
      </c>
      <c r="L12" s="195">
        <v>28</v>
      </c>
      <c r="M12" s="200"/>
      <c r="N12" s="197"/>
      <c r="O12" s="197"/>
      <c r="P12" s="201"/>
      <c r="Q12" s="60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</row>
    <row r="13" spans="1:40" s="63" customFormat="1" ht="24" customHeight="1">
      <c r="A13" s="194" t="s">
        <v>126</v>
      </c>
      <c r="B13" s="203"/>
      <c r="C13" s="195">
        <v>28</v>
      </c>
      <c r="D13" s="196"/>
      <c r="E13" s="197"/>
      <c r="F13" s="197">
        <v>28</v>
      </c>
      <c r="G13" s="195">
        <v>26</v>
      </c>
      <c r="H13" s="197"/>
      <c r="I13" s="198"/>
      <c r="J13" s="202"/>
      <c r="K13" s="308">
        <v>31</v>
      </c>
      <c r="L13" s="195">
        <v>27</v>
      </c>
      <c r="M13" s="200"/>
      <c r="N13" s="197"/>
      <c r="O13" s="197"/>
      <c r="P13" s="201"/>
      <c r="Q13" s="60"/>
      <c r="R13" s="61"/>
      <c r="S13" s="61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s="63" customFormat="1" ht="28.5" customHeight="1">
      <c r="A14" s="194" t="s">
        <v>128</v>
      </c>
      <c r="B14" s="203"/>
      <c r="C14" s="195">
        <v>27</v>
      </c>
      <c r="D14" s="196"/>
      <c r="E14" s="206"/>
      <c r="F14" s="206"/>
      <c r="G14" s="195">
        <v>30</v>
      </c>
      <c r="H14" s="197">
        <v>30</v>
      </c>
      <c r="I14" s="198"/>
      <c r="J14" s="202">
        <v>24</v>
      </c>
      <c r="K14" s="308">
        <v>29</v>
      </c>
      <c r="L14" s="195">
        <v>29</v>
      </c>
      <c r="M14" s="200"/>
      <c r="N14" s="197"/>
      <c r="O14" s="197"/>
      <c r="P14" s="201"/>
      <c r="Q14" s="60"/>
      <c r="R14" s="61"/>
      <c r="S14" s="61"/>
      <c r="T14" s="61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</row>
    <row r="15" spans="1:40" s="63" customFormat="1" ht="27" customHeight="1">
      <c r="A15" s="194" t="s">
        <v>130</v>
      </c>
      <c r="B15" s="207"/>
      <c r="C15" s="194">
        <v>33</v>
      </c>
      <c r="D15" s="196"/>
      <c r="E15" s="208"/>
      <c r="F15" s="208">
        <v>34</v>
      </c>
      <c r="G15" s="194">
        <v>32</v>
      </c>
      <c r="H15" s="209">
        <v>34</v>
      </c>
      <c r="I15" s="198"/>
      <c r="J15" s="202">
        <v>26</v>
      </c>
      <c r="K15" s="309">
        <v>29</v>
      </c>
      <c r="L15" s="194">
        <v>36</v>
      </c>
      <c r="M15" s="200"/>
      <c r="N15" s="197"/>
      <c r="O15" s="197"/>
      <c r="P15" s="201"/>
      <c r="Q15" s="60"/>
      <c r="R15" s="61"/>
      <c r="S15" s="61"/>
      <c r="T15" s="61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</row>
    <row r="16" spans="1:40" s="63" customFormat="1" ht="26.25" customHeight="1">
      <c r="A16" s="194" t="s">
        <v>132</v>
      </c>
      <c r="B16" s="203"/>
      <c r="C16" s="195">
        <v>23</v>
      </c>
      <c r="D16" s="196"/>
      <c r="E16" s="210"/>
      <c r="F16" s="210">
        <v>28</v>
      </c>
      <c r="G16" s="195">
        <v>22</v>
      </c>
      <c r="H16" s="210">
        <v>29</v>
      </c>
      <c r="I16" s="198"/>
      <c r="J16" s="202"/>
      <c r="K16" s="310">
        <v>35</v>
      </c>
      <c r="L16" s="195">
        <v>22</v>
      </c>
      <c r="M16" s="211"/>
      <c r="N16" s="197"/>
      <c r="O16" s="197"/>
      <c r="P16" s="201"/>
      <c r="Q16" s="60" t="s">
        <v>101</v>
      </c>
      <c r="R16" s="61"/>
      <c r="S16" s="61"/>
      <c r="T16" s="61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</row>
    <row r="17" spans="1:40" s="63" customFormat="1" ht="29.25" customHeight="1">
      <c r="A17" s="194" t="s">
        <v>134</v>
      </c>
      <c r="B17" s="212"/>
      <c r="C17" s="195">
        <v>22</v>
      </c>
      <c r="D17" s="196"/>
      <c r="E17" s="197"/>
      <c r="F17" s="197">
        <v>26</v>
      </c>
      <c r="G17" s="195">
        <v>24</v>
      </c>
      <c r="H17" s="197">
        <v>27</v>
      </c>
      <c r="I17" s="198"/>
      <c r="J17" s="202">
        <v>24</v>
      </c>
      <c r="K17" s="308">
        <v>26</v>
      </c>
      <c r="L17" s="195">
        <v>31</v>
      </c>
      <c r="M17" s="200"/>
      <c r="N17" s="197"/>
      <c r="O17" s="197"/>
      <c r="P17" s="201"/>
      <c r="Q17" s="60"/>
      <c r="R17" s="61"/>
      <c r="S17" s="61"/>
      <c r="T17" s="61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</row>
    <row r="18" spans="1:40" s="63" customFormat="1" ht="32.25" customHeight="1">
      <c r="A18" s="194" t="s">
        <v>136</v>
      </c>
      <c r="B18" s="203"/>
      <c r="C18" s="195">
        <v>23</v>
      </c>
      <c r="D18" s="196"/>
      <c r="E18" s="210"/>
      <c r="F18" s="210"/>
      <c r="G18" s="195">
        <v>26</v>
      </c>
      <c r="H18" s="210"/>
      <c r="I18" s="198"/>
      <c r="J18" s="205"/>
      <c r="K18" s="310"/>
      <c r="L18" s="195">
        <v>32</v>
      </c>
      <c r="M18" s="211"/>
      <c r="N18" s="197"/>
      <c r="O18" s="197"/>
      <c r="P18" s="201"/>
      <c r="Q18" s="60"/>
      <c r="R18" s="61"/>
      <c r="S18" s="61"/>
      <c r="T18" s="61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</row>
    <row r="19" spans="1:40" s="63" customFormat="1" ht="20.25">
      <c r="A19" s="194" t="s">
        <v>138</v>
      </c>
      <c r="B19" s="203"/>
      <c r="C19" s="195">
        <v>29</v>
      </c>
      <c r="D19" s="196"/>
      <c r="E19" s="197"/>
      <c r="F19" s="197"/>
      <c r="G19" s="195">
        <v>30</v>
      </c>
      <c r="H19" s="197"/>
      <c r="I19" s="198"/>
      <c r="J19" s="202"/>
      <c r="K19" s="308"/>
      <c r="L19" s="195">
        <v>19</v>
      </c>
      <c r="M19" s="200"/>
      <c r="N19" s="197"/>
      <c r="O19" s="197"/>
      <c r="P19" s="197"/>
      <c r="Q19" s="60"/>
      <c r="R19" s="61"/>
      <c r="S19" s="61"/>
      <c r="T19" s="61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</row>
    <row r="20" spans="1:40" s="63" customFormat="1" ht="20.25">
      <c r="A20" s="194" t="s">
        <v>140</v>
      </c>
      <c r="B20" s="203"/>
      <c r="C20" s="195">
        <v>28</v>
      </c>
      <c r="D20" s="196"/>
      <c r="E20" s="197"/>
      <c r="F20" s="197">
        <v>28</v>
      </c>
      <c r="G20" s="195">
        <v>30</v>
      </c>
      <c r="H20" s="197">
        <v>30</v>
      </c>
      <c r="I20" s="198"/>
      <c r="J20" s="202">
        <v>26</v>
      </c>
      <c r="K20" s="308">
        <v>33</v>
      </c>
      <c r="L20" s="195">
        <v>26</v>
      </c>
      <c r="M20" s="200"/>
      <c r="N20" s="197"/>
      <c r="O20" s="197"/>
      <c r="P20" s="197"/>
      <c r="Q20" s="60"/>
      <c r="R20" s="61"/>
      <c r="S20" s="61"/>
      <c r="T20" s="61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</row>
    <row r="21" spans="1:40" s="63" customFormat="1" ht="20.25">
      <c r="A21" s="194" t="s">
        <v>142</v>
      </c>
      <c r="B21" s="203"/>
      <c r="C21" s="195">
        <v>33</v>
      </c>
      <c r="D21" s="196"/>
      <c r="E21" s="197"/>
      <c r="F21" s="197">
        <v>28</v>
      </c>
      <c r="G21" s="195">
        <v>24</v>
      </c>
      <c r="H21" s="197">
        <v>27</v>
      </c>
      <c r="I21" s="198"/>
      <c r="J21" s="202">
        <v>26</v>
      </c>
      <c r="K21" s="308">
        <v>27</v>
      </c>
      <c r="L21" s="195">
        <v>28</v>
      </c>
      <c r="M21" s="200"/>
      <c r="N21" s="197"/>
      <c r="O21" s="197"/>
      <c r="P21" s="197"/>
      <c r="Q21" s="60"/>
      <c r="R21" s="61"/>
      <c r="S21" s="61"/>
      <c r="T21" s="61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</row>
    <row r="22" spans="1:40" s="63" customFormat="1" ht="20.25">
      <c r="A22" s="194" t="s">
        <v>144</v>
      </c>
      <c r="B22" s="212"/>
      <c r="C22" s="195">
        <v>28</v>
      </c>
      <c r="D22" s="196"/>
      <c r="E22" s="197"/>
      <c r="F22" s="197">
        <v>28</v>
      </c>
      <c r="G22" s="195">
        <v>32</v>
      </c>
      <c r="H22" s="197">
        <v>29</v>
      </c>
      <c r="I22" s="198"/>
      <c r="J22" s="213"/>
      <c r="K22" s="308">
        <v>30</v>
      </c>
      <c r="L22" s="195">
        <v>28</v>
      </c>
      <c r="M22" s="200"/>
      <c r="N22" s="197"/>
      <c r="O22" s="197"/>
      <c r="P22" s="197"/>
      <c r="Q22" s="60"/>
      <c r="R22" s="61"/>
      <c r="S22" s="61"/>
      <c r="T22" s="61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" s="63" customFormat="1" ht="20.25">
      <c r="A23" s="194" t="s">
        <v>146</v>
      </c>
      <c r="B23" s="203"/>
      <c r="C23" s="195">
        <v>36</v>
      </c>
      <c r="D23" s="196"/>
      <c r="E23" s="206"/>
      <c r="F23" s="206">
        <v>24</v>
      </c>
      <c r="G23" s="195">
        <v>30</v>
      </c>
      <c r="H23" s="206">
        <v>35</v>
      </c>
      <c r="I23" s="198"/>
      <c r="J23" s="202">
        <v>27</v>
      </c>
      <c r="K23" s="308">
        <v>14</v>
      </c>
      <c r="L23" s="195">
        <v>31</v>
      </c>
      <c r="M23" s="200"/>
      <c r="N23" s="197"/>
      <c r="O23" s="197"/>
      <c r="P23" s="197"/>
      <c r="Q23" s="60"/>
      <c r="R23" s="61"/>
      <c r="S23" s="61"/>
      <c r="T23" s="61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</row>
    <row r="24" spans="1:40" s="63" customFormat="1" ht="20.25">
      <c r="A24" s="194" t="s">
        <v>148</v>
      </c>
      <c r="B24" s="203"/>
      <c r="C24" s="195">
        <v>26</v>
      </c>
      <c r="D24" s="196"/>
      <c r="E24" s="197"/>
      <c r="F24" s="197">
        <v>36</v>
      </c>
      <c r="G24" s="195">
        <v>26</v>
      </c>
      <c r="H24" s="197">
        <v>28</v>
      </c>
      <c r="I24" s="198"/>
      <c r="J24" s="202">
        <v>30</v>
      </c>
      <c r="K24" s="308">
        <v>15</v>
      </c>
      <c r="L24" s="195">
        <v>31</v>
      </c>
      <c r="M24" s="200"/>
      <c r="N24" s="197"/>
      <c r="O24" s="197"/>
      <c r="P24" s="197"/>
      <c r="Q24" s="60"/>
      <c r="R24" s="61"/>
      <c r="S24" s="61"/>
      <c r="T24" s="61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</row>
    <row r="25" spans="1:40" s="63" customFormat="1" ht="28.5" customHeight="1">
      <c r="A25" s="194" t="s">
        <v>150</v>
      </c>
      <c r="B25" s="203"/>
      <c r="C25" s="195"/>
      <c r="D25" s="214"/>
      <c r="E25" s="197"/>
      <c r="F25" s="197"/>
      <c r="G25" s="195"/>
      <c r="H25" s="197"/>
      <c r="I25" s="198"/>
      <c r="J25" s="215"/>
      <c r="K25" s="308"/>
      <c r="L25" s="195"/>
      <c r="M25" s="200"/>
      <c r="N25" s="197"/>
      <c r="O25" s="197"/>
      <c r="P25" s="197"/>
      <c r="Q25" s="60"/>
      <c r="R25" s="61"/>
      <c r="S25" s="61"/>
      <c r="T25" s="61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</row>
    <row r="26" spans="1:40" s="63" customFormat="1" ht="24.75" customHeight="1">
      <c r="A26" s="194" t="s">
        <v>152</v>
      </c>
      <c r="B26" s="212"/>
      <c r="C26" s="195">
        <v>27</v>
      </c>
      <c r="D26" s="196"/>
      <c r="E26" s="197"/>
      <c r="F26" s="197">
        <v>32</v>
      </c>
      <c r="G26" s="195">
        <v>20</v>
      </c>
      <c r="H26" s="197">
        <v>30</v>
      </c>
      <c r="I26" s="198"/>
      <c r="J26" s="202"/>
      <c r="K26" s="308">
        <v>16</v>
      </c>
      <c r="L26" s="195">
        <v>33</v>
      </c>
      <c r="M26" s="200"/>
      <c r="N26" s="197"/>
      <c r="O26" s="197"/>
      <c r="P26" s="197"/>
      <c r="Q26" s="60"/>
      <c r="R26" s="61"/>
      <c r="S26" s="61"/>
      <c r="T26" s="6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</row>
    <row r="27" spans="1:40" s="63" customFormat="1" ht="29.25" customHeight="1">
      <c r="A27" s="194" t="s">
        <v>154</v>
      </c>
      <c r="B27" s="212"/>
      <c r="C27" s="195"/>
      <c r="D27" s="196"/>
      <c r="E27" s="210"/>
      <c r="F27" s="210"/>
      <c r="G27" s="195"/>
      <c r="H27" s="210"/>
      <c r="I27" s="198"/>
      <c r="J27" s="205"/>
      <c r="K27" s="310"/>
      <c r="L27" s="195"/>
      <c r="M27" s="211"/>
      <c r="N27" s="197"/>
      <c r="O27" s="197"/>
      <c r="P27" s="197"/>
      <c r="Q27" s="60"/>
      <c r="R27" s="61"/>
      <c r="S27" s="61"/>
      <c r="T27" s="64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</row>
    <row r="28" spans="1:40" s="63" customFormat="1" ht="24.75" customHeight="1">
      <c r="A28" s="194" t="s">
        <v>156</v>
      </c>
      <c r="B28" s="203"/>
      <c r="C28" s="195">
        <v>29</v>
      </c>
      <c r="D28" s="196"/>
      <c r="E28" s="210"/>
      <c r="F28" s="210">
        <v>28</v>
      </c>
      <c r="G28" s="195">
        <v>38</v>
      </c>
      <c r="H28" s="210">
        <v>31</v>
      </c>
      <c r="I28" s="198"/>
      <c r="J28" s="202">
        <v>27</v>
      </c>
      <c r="K28" s="310">
        <v>31</v>
      </c>
      <c r="L28" s="195">
        <v>25</v>
      </c>
      <c r="M28" s="211"/>
      <c r="N28" s="197"/>
      <c r="O28" s="197"/>
      <c r="P28" s="197"/>
      <c r="Q28" s="60"/>
      <c r="R28" s="61"/>
      <c r="S28" s="61"/>
      <c r="T28" s="64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</row>
    <row r="29" spans="1:40" s="63" customFormat="1" ht="27.75" customHeight="1">
      <c r="A29" s="194" t="s">
        <v>158</v>
      </c>
      <c r="B29" s="203"/>
      <c r="C29" s="195">
        <v>27</v>
      </c>
      <c r="D29" s="196"/>
      <c r="E29" s="197"/>
      <c r="F29" s="197">
        <v>28</v>
      </c>
      <c r="G29" s="195">
        <v>20</v>
      </c>
      <c r="H29" s="197">
        <v>29</v>
      </c>
      <c r="I29" s="198"/>
      <c r="J29" s="202"/>
      <c r="K29" s="308">
        <v>30</v>
      </c>
      <c r="L29" s="195"/>
      <c r="M29" s="200"/>
      <c r="N29" s="197"/>
      <c r="O29" s="197"/>
      <c r="P29" s="197"/>
      <c r="Q29" s="60"/>
      <c r="R29" s="61"/>
      <c r="S29" s="61"/>
      <c r="T29" s="61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</row>
    <row r="30" spans="1:40" s="63" customFormat="1" ht="30.75" customHeight="1">
      <c r="A30" s="194" t="s">
        <v>160</v>
      </c>
      <c r="B30" s="304"/>
      <c r="C30" s="194">
        <v>32</v>
      </c>
      <c r="D30" s="196"/>
      <c r="E30" s="201"/>
      <c r="F30" s="201">
        <v>38</v>
      </c>
      <c r="G30" s="194">
        <v>32</v>
      </c>
      <c r="H30" s="201">
        <v>30</v>
      </c>
      <c r="I30" s="299"/>
      <c r="J30" s="202"/>
      <c r="K30" s="310">
        <v>28</v>
      </c>
      <c r="L30" s="194">
        <v>28</v>
      </c>
      <c r="M30" s="211"/>
      <c r="N30" s="201"/>
      <c r="O30" s="197"/>
      <c r="P30" s="197"/>
      <c r="Q30" s="60"/>
      <c r="R30" s="61"/>
      <c r="S30" s="61"/>
      <c r="T30" s="61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</row>
    <row r="31" spans="1:40" s="63" customFormat="1" ht="20.25" hidden="1">
      <c r="A31" s="316"/>
      <c r="B31" s="317"/>
      <c r="C31" s="201"/>
      <c r="D31" s="196"/>
      <c r="E31" s="201"/>
      <c r="F31" s="201"/>
      <c r="G31" s="223"/>
      <c r="H31" s="201"/>
      <c r="I31" s="218"/>
      <c r="J31" s="205"/>
      <c r="K31" s="310"/>
      <c r="L31" s="207"/>
      <c r="M31" s="211"/>
      <c r="N31" s="201"/>
      <c r="O31" s="197"/>
      <c r="P31" s="197"/>
      <c r="Q31" s="60"/>
      <c r="R31" s="61"/>
      <c r="S31" s="61"/>
      <c r="T31" s="61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</row>
    <row r="32" spans="1:40" s="63" customFormat="1" ht="26.25" customHeight="1">
      <c r="A32" s="194" t="s">
        <v>167</v>
      </c>
      <c r="B32" s="258"/>
      <c r="C32" s="223"/>
      <c r="D32" s="196"/>
      <c r="E32" s="223"/>
      <c r="F32" s="223"/>
      <c r="G32" s="223"/>
      <c r="H32" s="223"/>
      <c r="I32" s="299"/>
      <c r="J32" s="202"/>
      <c r="K32" s="310"/>
      <c r="L32" s="207"/>
      <c r="M32" s="211"/>
      <c r="N32" s="201"/>
      <c r="O32" s="197"/>
      <c r="P32" s="197"/>
      <c r="Q32" s="60"/>
      <c r="R32" s="61"/>
      <c r="S32" s="61"/>
      <c r="T32" s="61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</row>
    <row r="33" spans="1:40" s="63" customFormat="1" ht="27" customHeight="1">
      <c r="A33" s="194" t="s">
        <v>168</v>
      </c>
      <c r="B33" s="258"/>
      <c r="C33" s="223"/>
      <c r="D33" s="196"/>
      <c r="E33" s="223"/>
      <c r="F33" s="223"/>
      <c r="G33" s="223"/>
      <c r="H33" s="223"/>
      <c r="I33" s="300"/>
      <c r="J33" s="216">
        <v>26</v>
      </c>
      <c r="K33" s="310"/>
      <c r="L33" s="207"/>
      <c r="M33" s="211"/>
      <c r="N33" s="301"/>
      <c r="O33" s="217"/>
      <c r="P33" s="217"/>
      <c r="Q33" s="60"/>
      <c r="R33" s="61"/>
      <c r="S33" s="61"/>
      <c r="T33" s="64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</row>
    <row r="34" spans="1:40" s="63" customFormat="1" ht="33.75" customHeight="1">
      <c r="A34" s="194" t="s">
        <v>169</v>
      </c>
      <c r="B34" s="258"/>
      <c r="C34" s="223"/>
      <c r="D34" s="196"/>
      <c r="E34" s="223"/>
      <c r="F34" s="223"/>
      <c r="G34" s="223"/>
      <c r="H34" s="201"/>
      <c r="I34" s="218"/>
      <c r="J34" s="218">
        <v>22</v>
      </c>
      <c r="K34" s="310">
        <v>26</v>
      </c>
      <c r="L34" s="207"/>
      <c r="M34" s="211"/>
      <c r="N34" s="201"/>
      <c r="O34" s="197"/>
      <c r="P34" s="197"/>
      <c r="Q34" s="60"/>
      <c r="R34" s="61"/>
      <c r="S34" s="64"/>
      <c r="T34" s="64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</row>
    <row r="35" spans="1:40" s="63" customFormat="1" ht="27.75" customHeight="1">
      <c r="A35" s="194" t="s">
        <v>170</v>
      </c>
      <c r="B35" s="258"/>
      <c r="C35" s="201">
        <v>27</v>
      </c>
      <c r="D35" s="196"/>
      <c r="E35" s="201"/>
      <c r="F35" s="201">
        <v>20</v>
      </c>
      <c r="G35" s="223">
        <v>32</v>
      </c>
      <c r="H35" s="223">
        <v>30</v>
      </c>
      <c r="I35" s="299"/>
      <c r="J35" s="219">
        <v>26</v>
      </c>
      <c r="K35" s="310">
        <v>30</v>
      </c>
      <c r="L35" s="207">
        <v>29</v>
      </c>
      <c r="M35" s="211"/>
      <c r="N35" s="201"/>
      <c r="O35" s="197"/>
      <c r="P35" s="197"/>
      <c r="Q35" s="60"/>
      <c r="R35" s="61"/>
      <c r="S35" s="65"/>
      <c r="T35" s="61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</row>
    <row r="36" spans="1:40" s="63" customFormat="1" ht="25.5" customHeight="1">
      <c r="A36" s="194" t="s">
        <v>171</v>
      </c>
      <c r="B36" s="258"/>
      <c r="C36" s="201"/>
      <c r="D36" s="196"/>
      <c r="E36" s="201"/>
      <c r="F36" s="201"/>
      <c r="G36" s="223"/>
      <c r="H36" s="223"/>
      <c r="I36" s="299"/>
      <c r="J36" s="219"/>
      <c r="K36" s="310"/>
      <c r="L36" s="207"/>
      <c r="M36" s="211"/>
      <c r="N36" s="201"/>
      <c r="O36" s="197"/>
      <c r="P36" s="197"/>
      <c r="Q36" s="60"/>
      <c r="R36" s="61"/>
      <c r="S36" s="61"/>
      <c r="T36" s="61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</row>
    <row r="37" spans="1:40" s="63" customFormat="1" ht="26.25" customHeight="1">
      <c r="A37" s="194" t="s">
        <v>172</v>
      </c>
      <c r="B37" s="258"/>
      <c r="C37" s="194">
        <v>24</v>
      </c>
      <c r="D37" s="302"/>
      <c r="E37" s="303"/>
      <c r="F37" s="303">
        <v>36</v>
      </c>
      <c r="G37" s="194">
        <v>26</v>
      </c>
      <c r="H37" s="201">
        <v>30</v>
      </c>
      <c r="I37" s="299"/>
      <c r="J37" s="219"/>
      <c r="K37" s="194">
        <v>36</v>
      </c>
      <c r="L37" s="194">
        <v>26</v>
      </c>
      <c r="M37" s="211"/>
      <c r="N37" s="201"/>
      <c r="O37" s="197"/>
      <c r="P37" s="197"/>
      <c r="Q37" s="60"/>
      <c r="R37" s="61"/>
      <c r="S37" s="61"/>
      <c r="T37" s="61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</row>
    <row r="38" spans="1:40" s="63" customFormat="1" ht="20.25">
      <c r="A38" s="195"/>
      <c r="B38" s="195"/>
      <c r="C38" s="197"/>
      <c r="D38" s="196"/>
      <c r="E38" s="197"/>
      <c r="F38" s="197"/>
      <c r="G38" s="206"/>
      <c r="H38" s="223"/>
      <c r="I38" s="204"/>
      <c r="J38" s="204"/>
      <c r="K38" s="197"/>
      <c r="L38" s="206"/>
      <c r="M38" s="200"/>
      <c r="N38" s="197"/>
      <c r="O38" s="197"/>
      <c r="P38" s="197"/>
      <c r="Q38" s="60"/>
      <c r="R38" s="61"/>
      <c r="S38" s="61"/>
      <c r="T38" s="61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</row>
    <row r="39" spans="1:40" s="63" customFormat="1" ht="20.25">
      <c r="A39" s="318"/>
      <c r="B39" s="319"/>
      <c r="C39" s="197"/>
      <c r="D39" s="196"/>
      <c r="E39" s="197"/>
      <c r="F39" s="197"/>
      <c r="G39" s="206"/>
      <c r="H39" s="197"/>
      <c r="I39" s="204"/>
      <c r="J39" s="218"/>
      <c r="K39" s="197"/>
      <c r="L39" s="206"/>
      <c r="M39" s="200"/>
      <c r="N39" s="197"/>
      <c r="O39" s="197"/>
      <c r="P39" s="197"/>
      <c r="Q39" s="60"/>
      <c r="R39" s="64"/>
      <c r="S39" s="61"/>
      <c r="T39" s="61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spans="1:40" s="63" customFormat="1" ht="20.25">
      <c r="A40" s="195"/>
      <c r="B40" s="195"/>
      <c r="C40" s="195">
        <v>26</v>
      </c>
      <c r="D40" s="220"/>
      <c r="E40" s="209"/>
      <c r="F40" s="209"/>
      <c r="G40" s="195">
        <v>28</v>
      </c>
      <c r="H40" s="197"/>
      <c r="I40" s="204"/>
      <c r="J40" s="218"/>
      <c r="K40" s="195"/>
      <c r="L40" s="195">
        <v>28</v>
      </c>
      <c r="M40" s="200"/>
      <c r="N40" s="197"/>
      <c r="O40" s="197"/>
      <c r="P40" s="197"/>
      <c r="Q40" s="60"/>
      <c r="R40" s="64"/>
      <c r="S40" s="61"/>
      <c r="T40" s="61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</row>
    <row r="41" spans="1:40" s="63" customFormat="1" ht="20.25">
      <c r="A41" s="195"/>
      <c r="B41" s="195"/>
      <c r="C41" s="195">
        <v>29</v>
      </c>
      <c r="D41" s="220"/>
      <c r="E41" s="209"/>
      <c r="F41" s="209">
        <v>30</v>
      </c>
      <c r="G41" s="195">
        <v>29</v>
      </c>
      <c r="H41" s="197">
        <v>29</v>
      </c>
      <c r="I41" s="198"/>
      <c r="J41" s="222"/>
      <c r="K41" s="195"/>
      <c r="L41" s="195">
        <v>29</v>
      </c>
      <c r="M41" s="200"/>
      <c r="N41" s="197"/>
      <c r="O41" s="197"/>
      <c r="P41" s="197"/>
      <c r="Q41" s="60"/>
      <c r="R41" s="61"/>
      <c r="S41" s="61"/>
      <c r="T41" s="61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  <row r="42" spans="1:40" s="63" customFormat="1" ht="20.25">
      <c r="A42" s="195"/>
      <c r="B42" s="195"/>
      <c r="C42" s="195">
        <v>26</v>
      </c>
      <c r="D42" s="220"/>
      <c r="E42" s="209"/>
      <c r="F42" s="221"/>
      <c r="G42" s="195">
        <v>28</v>
      </c>
      <c r="H42" s="197"/>
      <c r="I42" s="198"/>
      <c r="J42" s="222"/>
      <c r="K42" s="195"/>
      <c r="L42" s="184"/>
      <c r="M42" s="200"/>
      <c r="N42" s="197"/>
      <c r="O42" s="197"/>
      <c r="P42" s="197"/>
      <c r="Q42" s="60"/>
      <c r="R42" s="61"/>
      <c r="S42" s="61"/>
      <c r="T42" s="61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</row>
    <row r="43" spans="1:40" s="63" customFormat="1" ht="20.25">
      <c r="A43" s="195"/>
      <c r="B43" s="195"/>
      <c r="C43" s="195">
        <v>29</v>
      </c>
      <c r="D43" s="220"/>
      <c r="E43" s="209"/>
      <c r="F43" s="221"/>
      <c r="G43" s="195">
        <v>28</v>
      </c>
      <c r="H43" s="197"/>
      <c r="I43" s="198"/>
      <c r="J43" s="224"/>
      <c r="K43" s="195"/>
      <c r="L43" s="195">
        <v>27</v>
      </c>
      <c r="M43" s="200"/>
      <c r="N43" s="197"/>
      <c r="O43" s="197"/>
      <c r="P43" s="197"/>
      <c r="Q43" s="60"/>
      <c r="R43" s="61"/>
      <c r="S43" s="61"/>
      <c r="T43" s="61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</row>
    <row r="44" spans="1:40" s="69" customFormat="1" ht="20.25">
      <c r="A44" s="195"/>
      <c r="B44" s="195"/>
      <c r="C44" s="185"/>
      <c r="D44" s="220"/>
      <c r="E44" s="209"/>
      <c r="F44" s="221"/>
      <c r="G44" s="225"/>
      <c r="H44" s="197"/>
      <c r="I44" s="198"/>
      <c r="J44" s="219"/>
      <c r="K44" s="185"/>
      <c r="L44" s="185"/>
      <c r="M44" s="200"/>
      <c r="N44" s="197"/>
      <c r="O44" s="197"/>
      <c r="P44" s="197"/>
      <c r="Q44" s="66"/>
      <c r="R44" s="67"/>
      <c r="S44" s="67"/>
      <c r="T44" s="67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s="63" customFormat="1" ht="20.25">
      <c r="A45" s="320" t="s">
        <v>184</v>
      </c>
      <c r="B45" s="321"/>
      <c r="C45" s="197"/>
      <c r="D45" s="196"/>
      <c r="E45" s="197"/>
      <c r="F45" s="198"/>
      <c r="G45" s="206"/>
      <c r="H45" s="197"/>
      <c r="I45" s="198"/>
      <c r="J45" s="219"/>
      <c r="K45" s="197"/>
      <c r="L45" s="206"/>
      <c r="M45" s="200"/>
      <c r="N45" s="197"/>
      <c r="O45" s="197"/>
      <c r="P45" s="197"/>
      <c r="Q45" s="60"/>
      <c r="R45" s="61"/>
      <c r="S45" s="61"/>
      <c r="T45" s="61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</row>
    <row r="46" spans="1:40" s="63" customFormat="1" ht="20.25">
      <c r="A46" s="297" t="s">
        <v>178</v>
      </c>
      <c r="B46" s="227"/>
      <c r="C46" s="197"/>
      <c r="D46" s="196"/>
      <c r="E46" s="197"/>
      <c r="F46" s="204"/>
      <c r="G46" s="206"/>
      <c r="H46" s="197"/>
      <c r="I46" s="204"/>
      <c r="J46" s="218"/>
      <c r="K46" s="197"/>
      <c r="L46" s="206"/>
      <c r="M46" s="200"/>
      <c r="N46" s="197"/>
      <c r="O46" s="197"/>
      <c r="P46" s="197"/>
      <c r="Q46" s="60"/>
      <c r="R46" s="61"/>
      <c r="S46" s="61"/>
      <c r="T46" s="65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</row>
    <row r="47" spans="1:40" s="63" customFormat="1" ht="20.25">
      <c r="A47" s="297" t="s">
        <v>177</v>
      </c>
      <c r="B47" s="227"/>
      <c r="C47" s="197"/>
      <c r="D47" s="196"/>
      <c r="E47" s="197"/>
      <c r="F47" s="204"/>
      <c r="G47" s="206"/>
      <c r="H47" s="197"/>
      <c r="I47" s="204"/>
      <c r="J47" s="218"/>
      <c r="K47" s="197"/>
      <c r="L47" s="206"/>
      <c r="M47" s="200"/>
      <c r="N47" s="197"/>
      <c r="O47" s="197"/>
      <c r="P47" s="197"/>
      <c r="Q47" s="60"/>
      <c r="R47" s="61"/>
      <c r="S47" s="61"/>
      <c r="T47" s="65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</row>
    <row r="48" spans="1:40" s="63" customFormat="1" ht="20.25">
      <c r="A48" s="297" t="s">
        <v>173</v>
      </c>
      <c r="B48" s="227"/>
      <c r="C48" s="197"/>
      <c r="D48" s="196"/>
      <c r="E48" s="197"/>
      <c r="F48" s="204"/>
      <c r="G48" s="206"/>
      <c r="H48" s="197"/>
      <c r="I48" s="204"/>
      <c r="J48" s="218"/>
      <c r="K48" s="197"/>
      <c r="L48" s="206"/>
      <c r="M48" s="200"/>
      <c r="N48" s="197"/>
      <c r="O48" s="197"/>
      <c r="P48" s="197"/>
      <c r="Q48" s="60"/>
      <c r="R48" s="61"/>
      <c r="S48" s="61"/>
      <c r="T48" s="65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s="63" customFormat="1" ht="20.25">
      <c r="A49" s="297" t="s">
        <v>174</v>
      </c>
      <c r="B49" s="227"/>
      <c r="C49" s="197"/>
      <c r="D49" s="196"/>
      <c r="E49" s="197"/>
      <c r="F49" s="204"/>
      <c r="G49" s="206"/>
      <c r="H49" s="197"/>
      <c r="I49" s="204"/>
      <c r="J49" s="218"/>
      <c r="K49" s="197"/>
      <c r="L49" s="206"/>
      <c r="M49" s="200"/>
      <c r="N49" s="197"/>
      <c r="O49" s="197"/>
      <c r="P49" s="197"/>
      <c r="Q49" s="60"/>
      <c r="R49" s="61"/>
      <c r="S49" s="61"/>
      <c r="T49" s="65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</row>
    <row r="50" spans="1:40" s="63" customFormat="1" ht="20.25">
      <c r="A50" s="297" t="s">
        <v>173</v>
      </c>
      <c r="B50" s="227"/>
      <c r="C50" s="197"/>
      <c r="D50" s="196"/>
      <c r="E50" s="197"/>
      <c r="F50" s="204"/>
      <c r="G50" s="206"/>
      <c r="H50" s="197"/>
      <c r="I50" s="204"/>
      <c r="J50" s="218"/>
      <c r="K50" s="197"/>
      <c r="L50" s="206"/>
      <c r="M50" s="200"/>
      <c r="N50" s="197"/>
      <c r="O50" s="197"/>
      <c r="P50" s="197"/>
      <c r="Q50" s="60"/>
      <c r="R50" s="61"/>
      <c r="S50" s="61"/>
      <c r="T50" s="65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s="63" customFormat="1" ht="20.25">
      <c r="A51" s="297" t="s">
        <v>176</v>
      </c>
      <c r="B51" s="227"/>
      <c r="C51" s="197"/>
      <c r="D51" s="196"/>
      <c r="E51" s="197"/>
      <c r="F51" s="204"/>
      <c r="G51" s="206"/>
      <c r="H51" s="197"/>
      <c r="I51" s="204"/>
      <c r="J51" s="218"/>
      <c r="K51" s="197"/>
      <c r="L51" s="206"/>
      <c r="M51" s="200"/>
      <c r="N51" s="197"/>
      <c r="O51" s="197"/>
      <c r="P51" s="197"/>
      <c r="Q51" s="60"/>
      <c r="R51" s="61"/>
      <c r="S51" s="61"/>
      <c r="T51" s="65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</row>
    <row r="52" spans="1:40" s="63" customFormat="1" ht="20.25">
      <c r="A52" s="297" t="s">
        <v>175</v>
      </c>
      <c r="B52" s="227"/>
      <c r="C52" s="197"/>
      <c r="D52" s="196"/>
      <c r="E52" s="197"/>
      <c r="F52" s="204">
        <v>22</v>
      </c>
      <c r="G52" s="206"/>
      <c r="H52" s="197"/>
      <c r="I52" s="204"/>
      <c r="J52" s="218"/>
      <c r="K52" s="197"/>
      <c r="L52" s="206"/>
      <c r="M52" s="200"/>
      <c r="N52" s="197"/>
      <c r="O52" s="197"/>
      <c r="P52" s="197"/>
      <c r="Q52" s="60"/>
      <c r="R52" s="61"/>
      <c r="S52" s="61"/>
      <c r="T52" s="65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</row>
    <row r="53" spans="1:40" s="63" customFormat="1" ht="20.25">
      <c r="A53" s="226"/>
      <c r="B53" s="227"/>
      <c r="C53" s="197"/>
      <c r="D53" s="196"/>
      <c r="E53" s="197"/>
      <c r="F53" s="228"/>
      <c r="G53" s="206"/>
      <c r="H53" s="230"/>
      <c r="I53" s="197"/>
      <c r="J53" s="197"/>
      <c r="K53" s="197"/>
      <c r="L53" s="206"/>
      <c r="M53" s="200"/>
      <c r="N53" s="197"/>
      <c r="O53" s="229"/>
      <c r="P53" s="197"/>
      <c r="Q53" s="60"/>
      <c r="R53" s="61"/>
      <c r="S53" s="61"/>
      <c r="T53" s="61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s="63" customFormat="1" ht="24" customHeight="1">
      <c r="A54" s="231"/>
      <c r="B54" s="232" t="s">
        <v>73</v>
      </c>
      <c r="C54" s="232" t="s">
        <v>24</v>
      </c>
      <c r="D54" s="232"/>
      <c r="E54" s="232"/>
      <c r="F54" s="233"/>
      <c r="G54" s="234"/>
      <c r="H54" s="232"/>
      <c r="I54" s="234"/>
      <c r="J54" s="233"/>
      <c r="K54" s="235"/>
      <c r="L54" s="236"/>
      <c r="M54" s="236"/>
      <c r="N54" s="236"/>
      <c r="O54" s="236"/>
      <c r="P54" s="236"/>
      <c r="Q54" s="60"/>
      <c r="R54" s="61"/>
      <c r="S54" s="61"/>
      <c r="T54" s="61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</row>
    <row r="55" spans="1:40" s="63" customFormat="1" ht="24" customHeight="1">
      <c r="A55" s="231"/>
      <c r="B55" s="237" t="s">
        <v>74</v>
      </c>
      <c r="C55" s="237" t="s">
        <v>25</v>
      </c>
      <c r="D55" s="237"/>
      <c r="E55" s="237"/>
      <c r="F55" s="233"/>
      <c r="G55" s="234"/>
      <c r="H55" s="232"/>
      <c r="I55" s="234"/>
      <c r="J55" s="233"/>
      <c r="K55" s="235"/>
      <c r="L55" s="236"/>
      <c r="M55" s="236"/>
      <c r="N55" s="236"/>
      <c r="O55" s="236"/>
      <c r="P55" s="236"/>
      <c r="Q55" s="60"/>
      <c r="R55" s="61"/>
      <c r="S55" s="61"/>
      <c r="T55" s="61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</row>
    <row r="56" spans="1:40" s="63" customFormat="1" ht="20.25">
      <c r="A56" s="231"/>
      <c r="B56" s="237" t="s">
        <v>75</v>
      </c>
      <c r="C56" s="237" t="s">
        <v>26</v>
      </c>
      <c r="D56" s="237"/>
      <c r="E56" s="237"/>
      <c r="F56" s="233"/>
      <c r="G56" s="237"/>
      <c r="H56" s="232"/>
      <c r="I56" s="237"/>
      <c r="J56" s="237"/>
      <c r="K56" s="235"/>
      <c r="L56" s="236"/>
      <c r="M56" s="236"/>
      <c r="N56" s="236"/>
      <c r="O56" s="236"/>
      <c r="P56" s="236"/>
      <c r="Q56" s="60"/>
      <c r="R56" s="61"/>
      <c r="S56" s="61"/>
      <c r="T56" s="61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</row>
    <row r="57" spans="1:40" s="63" customFormat="1" ht="20.25">
      <c r="A57" s="231"/>
      <c r="B57" s="237" t="s">
        <v>76</v>
      </c>
      <c r="C57" s="237" t="s">
        <v>27</v>
      </c>
      <c r="D57" s="237"/>
      <c r="E57" s="237"/>
      <c r="F57" s="233"/>
      <c r="G57" s="237"/>
      <c r="H57" s="232"/>
      <c r="I57" s="237"/>
      <c r="J57" s="237"/>
      <c r="K57" s="235"/>
      <c r="L57" s="236"/>
      <c r="M57" s="236"/>
      <c r="N57" s="236"/>
      <c r="O57" s="236"/>
      <c r="P57" s="236"/>
      <c r="Q57" s="60"/>
      <c r="R57" s="61"/>
      <c r="S57" s="61"/>
      <c r="T57" s="61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</row>
    <row r="58" spans="1:40" s="63" customFormat="1" ht="20.25">
      <c r="A58" s="231"/>
      <c r="B58" s="237" t="s">
        <v>77</v>
      </c>
      <c r="C58" s="237" t="s">
        <v>99</v>
      </c>
      <c r="D58" s="237"/>
      <c r="E58" s="237"/>
      <c r="F58" s="233"/>
      <c r="G58" s="237"/>
      <c r="H58" s="232"/>
      <c r="I58" s="237"/>
      <c r="J58" s="237"/>
      <c r="K58" s="235"/>
      <c r="L58" s="236"/>
      <c r="M58" s="236"/>
      <c r="N58" s="236"/>
      <c r="O58" s="236"/>
      <c r="P58" s="236"/>
      <c r="Q58" s="60"/>
      <c r="R58" s="61"/>
      <c r="S58" s="61"/>
      <c r="T58" s="61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s="63" customFormat="1" ht="20.25">
      <c r="A59" s="231"/>
      <c r="B59" s="237" t="s">
        <v>78</v>
      </c>
      <c r="C59" s="237" t="s">
        <v>98</v>
      </c>
      <c r="D59" s="237"/>
      <c r="E59" s="237"/>
      <c r="F59" s="233"/>
      <c r="G59" s="237"/>
      <c r="H59" s="232"/>
      <c r="I59" s="237"/>
      <c r="J59" s="237"/>
      <c r="K59" s="235"/>
      <c r="L59" s="236"/>
      <c r="M59" s="236"/>
      <c r="N59" s="236"/>
      <c r="O59" s="236"/>
      <c r="P59" s="236"/>
      <c r="Q59" s="60"/>
      <c r="R59" s="61"/>
      <c r="S59" s="64"/>
      <c r="T59" s="61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</row>
    <row r="60" spans="1:40" s="63" customFormat="1" ht="20.25">
      <c r="A60" s="231"/>
      <c r="B60" s="237" t="s">
        <v>79</v>
      </c>
      <c r="C60" s="237" t="s">
        <v>100</v>
      </c>
      <c r="D60" s="237"/>
      <c r="E60" s="237"/>
      <c r="F60" s="233"/>
      <c r="G60" s="237"/>
      <c r="H60" s="232"/>
      <c r="I60" s="237"/>
      <c r="J60" s="237"/>
      <c r="K60" s="235"/>
      <c r="L60" s="236"/>
      <c r="M60" s="236"/>
      <c r="N60" s="236"/>
      <c r="O60" s="236"/>
      <c r="P60" s="236"/>
      <c r="Q60" s="60"/>
      <c r="R60" s="61"/>
      <c r="S60" s="65"/>
      <c r="T60" s="61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1:40" s="63" customFormat="1" ht="20.25">
      <c r="A61" s="231"/>
      <c r="B61" s="237" t="s">
        <v>80</v>
      </c>
      <c r="C61" s="237" t="s">
        <v>28</v>
      </c>
      <c r="D61" s="237"/>
      <c r="E61" s="237"/>
      <c r="F61" s="233"/>
      <c r="G61" s="237"/>
      <c r="H61" s="232"/>
      <c r="I61" s="237"/>
      <c r="J61" s="237"/>
      <c r="K61" s="235"/>
      <c r="L61" s="236"/>
      <c r="M61" s="236"/>
      <c r="N61" s="236"/>
      <c r="O61" s="236"/>
      <c r="P61" s="236"/>
      <c r="Q61" s="60"/>
      <c r="R61" s="61"/>
      <c r="S61" s="65"/>
      <c r="T61" s="61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</row>
    <row r="62" spans="1:40" s="63" customFormat="1" ht="20.25">
      <c r="A62" s="231"/>
      <c r="B62" s="237" t="s">
        <v>81</v>
      </c>
      <c r="C62" s="237" t="s">
        <v>29</v>
      </c>
      <c r="D62" s="237"/>
      <c r="E62" s="237"/>
      <c r="F62" s="233"/>
      <c r="G62" s="237"/>
      <c r="H62" s="232"/>
      <c r="I62" s="237"/>
      <c r="J62" s="237"/>
      <c r="K62" s="235"/>
      <c r="L62" s="236"/>
      <c r="M62" s="236"/>
      <c r="N62" s="236"/>
      <c r="O62" s="236"/>
      <c r="P62" s="236"/>
      <c r="Q62" s="60"/>
      <c r="R62" s="64"/>
      <c r="S62" s="64"/>
      <c r="T62" s="61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</row>
    <row r="63" spans="1:40" s="63" customFormat="1" ht="20.25">
      <c r="A63" s="231"/>
      <c r="B63" s="237" t="s">
        <v>82</v>
      </c>
      <c r="C63" s="237" t="s">
        <v>30</v>
      </c>
      <c r="D63" s="237"/>
      <c r="E63" s="237"/>
      <c r="F63" s="233"/>
      <c r="G63" s="237"/>
      <c r="H63" s="232"/>
      <c r="I63" s="237"/>
      <c r="J63" s="237"/>
      <c r="K63" s="235"/>
      <c r="L63" s="236"/>
      <c r="M63" s="236"/>
      <c r="N63" s="236"/>
      <c r="O63" s="236"/>
      <c r="P63" s="236"/>
      <c r="Q63" s="60"/>
      <c r="R63" s="64"/>
      <c r="S63" s="64"/>
      <c r="T63" s="61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</row>
    <row r="64" spans="1:40" s="63" customFormat="1" ht="20.25">
      <c r="A64" s="231"/>
      <c r="B64" s="237" t="s">
        <v>83</v>
      </c>
      <c r="C64" s="237" t="s">
        <v>31</v>
      </c>
      <c r="D64" s="237"/>
      <c r="E64" s="237"/>
      <c r="F64" s="233"/>
      <c r="G64" s="237"/>
      <c r="H64" s="232"/>
      <c r="I64" s="237"/>
      <c r="J64" s="237"/>
      <c r="K64" s="235"/>
      <c r="L64" s="236"/>
      <c r="M64" s="236"/>
      <c r="N64" s="236"/>
      <c r="O64" s="236"/>
      <c r="P64" s="236"/>
      <c r="Q64" s="60"/>
      <c r="R64" s="64"/>
      <c r="S64" s="64"/>
      <c r="T64" s="61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</row>
    <row r="65" spans="1:40" s="63" customFormat="1" ht="20.25">
      <c r="A65" s="231"/>
      <c r="B65" s="237" t="s">
        <v>84</v>
      </c>
      <c r="C65" s="237" t="s">
        <v>32</v>
      </c>
      <c r="D65" s="237"/>
      <c r="E65" s="237"/>
      <c r="F65" s="233"/>
      <c r="G65" s="237"/>
      <c r="H65" s="232"/>
      <c r="I65" s="237"/>
      <c r="J65" s="237"/>
      <c r="K65" s="235"/>
      <c r="L65" s="236"/>
      <c r="M65" s="236"/>
      <c r="N65" s="236"/>
      <c r="O65" s="236"/>
      <c r="P65" s="236"/>
      <c r="Q65" s="60"/>
      <c r="R65" s="61"/>
      <c r="S65" s="65"/>
      <c r="T65" s="61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s="63" customFormat="1" ht="20.25">
      <c r="A66" s="231"/>
      <c r="B66" s="237" t="s">
        <v>85</v>
      </c>
      <c r="C66" s="237" t="s">
        <v>33</v>
      </c>
      <c r="D66" s="237"/>
      <c r="E66" s="237"/>
      <c r="F66" s="233"/>
      <c r="G66" s="237"/>
      <c r="H66" s="232"/>
      <c r="I66" s="237"/>
      <c r="J66" s="237"/>
      <c r="K66" s="235"/>
      <c r="L66" s="236"/>
      <c r="M66" s="236"/>
      <c r="N66" s="236"/>
      <c r="O66" s="236"/>
      <c r="P66" s="236"/>
      <c r="Q66" s="60"/>
      <c r="R66" s="64"/>
      <c r="S66" s="64"/>
      <c r="T66" s="61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</row>
    <row r="67" spans="1:40" s="63" customFormat="1" ht="20.25">
      <c r="A67" s="231"/>
      <c r="B67" s="237" t="s">
        <v>86</v>
      </c>
      <c r="C67" s="237" t="s">
        <v>34</v>
      </c>
      <c r="D67" s="237"/>
      <c r="E67" s="237"/>
      <c r="F67" s="233"/>
      <c r="G67" s="237"/>
      <c r="H67" s="232"/>
      <c r="I67" s="237"/>
      <c r="J67" s="237"/>
      <c r="K67" s="235"/>
      <c r="L67" s="236"/>
      <c r="M67" s="236"/>
      <c r="N67" s="236"/>
      <c r="O67" s="236"/>
      <c r="P67" s="236"/>
      <c r="Q67" s="60"/>
      <c r="R67" s="61"/>
      <c r="S67" s="65"/>
      <c r="T67" s="61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</row>
    <row r="68" spans="1:40" s="63" customFormat="1" ht="20.25">
      <c r="A68" s="88"/>
      <c r="B68" s="88"/>
      <c r="C68" s="89"/>
      <c r="D68" s="89"/>
      <c r="E68" s="89"/>
      <c r="F68" s="90"/>
      <c r="G68" s="91"/>
      <c r="H68" s="92"/>
      <c r="I68" s="89"/>
      <c r="J68" s="89"/>
      <c r="K68" s="91"/>
      <c r="L68" s="89"/>
      <c r="M68" s="89"/>
      <c r="N68" s="89"/>
      <c r="O68" s="89"/>
      <c r="P68" s="89"/>
      <c r="Q68" s="60"/>
      <c r="R68" s="61"/>
      <c r="S68" s="61"/>
      <c r="T68" s="61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</row>
    <row r="69" spans="1:40" s="63" customFormat="1" ht="20.25">
      <c r="A69" s="88"/>
      <c r="B69" s="88"/>
      <c r="C69" s="89"/>
      <c r="D69" s="89"/>
      <c r="E69" s="89"/>
      <c r="F69" s="93"/>
      <c r="G69" s="91"/>
      <c r="H69" s="92"/>
      <c r="I69" s="89"/>
      <c r="J69" s="89"/>
      <c r="K69" s="91"/>
      <c r="L69" s="89"/>
      <c r="M69" s="94"/>
      <c r="N69" s="89"/>
      <c r="O69" s="89"/>
      <c r="P69" s="89"/>
      <c r="Q69" s="60"/>
      <c r="R69" s="61"/>
      <c r="S69" s="61"/>
      <c r="T69" s="61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</row>
    <row r="70" spans="1:40" s="63" customFormat="1" ht="20.25">
      <c r="A70" s="95"/>
      <c r="B70" s="95"/>
      <c r="C70" s="89"/>
      <c r="D70" s="89"/>
      <c r="E70" s="89"/>
      <c r="F70" s="93"/>
      <c r="G70" s="91"/>
      <c r="H70" s="92"/>
      <c r="I70" s="89"/>
      <c r="J70" s="89"/>
      <c r="K70" s="91"/>
      <c r="L70" s="89"/>
      <c r="M70" s="89"/>
      <c r="N70" s="89"/>
      <c r="O70" s="89"/>
      <c r="P70" s="89"/>
      <c r="Q70" s="60"/>
      <c r="R70" s="61"/>
      <c r="S70" s="61"/>
      <c r="T70" s="64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</row>
    <row r="71" spans="1:40" s="63" customFormat="1" ht="20.25">
      <c r="A71" s="62"/>
      <c r="B71" s="62"/>
      <c r="C71" s="89"/>
      <c r="D71" s="89"/>
      <c r="E71" s="89"/>
      <c r="F71" s="93"/>
      <c r="G71" s="91"/>
      <c r="H71" s="92"/>
      <c r="I71" s="89"/>
      <c r="J71" s="89"/>
      <c r="K71" s="91"/>
      <c r="L71" s="89"/>
      <c r="M71" s="89"/>
      <c r="N71" s="89"/>
      <c r="O71" s="89"/>
      <c r="P71" s="89"/>
      <c r="Q71" s="60"/>
      <c r="R71" s="61"/>
      <c r="S71" s="61"/>
      <c r="T71" s="61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</row>
    <row r="72" spans="1:40" s="63" customFormat="1" ht="20.25">
      <c r="A72" s="62"/>
      <c r="B72" s="62"/>
      <c r="C72" s="89"/>
      <c r="D72" s="89"/>
      <c r="E72" s="89"/>
      <c r="F72" s="93"/>
      <c r="G72" s="91"/>
      <c r="H72" s="92"/>
      <c r="I72" s="89"/>
      <c r="J72" s="89"/>
      <c r="K72" s="91"/>
      <c r="L72" s="89"/>
      <c r="M72" s="89"/>
      <c r="N72" s="89"/>
      <c r="O72" s="89"/>
      <c r="P72" s="89"/>
      <c r="Q72" s="60"/>
      <c r="R72" s="61"/>
      <c r="S72" s="61"/>
      <c r="T72" s="61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</row>
    <row r="73" spans="1:40" s="63" customFormat="1" ht="20.25">
      <c r="A73" s="62"/>
      <c r="B73" s="62"/>
      <c r="C73" s="89"/>
      <c r="D73" s="89"/>
      <c r="E73" s="89"/>
      <c r="F73" s="91"/>
      <c r="G73" s="91"/>
      <c r="H73" s="92"/>
      <c r="I73" s="89"/>
      <c r="J73" s="89"/>
      <c r="K73" s="91"/>
      <c r="L73" s="89"/>
      <c r="M73" s="89"/>
      <c r="N73" s="89"/>
      <c r="O73" s="89"/>
      <c r="P73" s="89"/>
      <c r="Q73" s="60"/>
      <c r="R73" s="61"/>
      <c r="S73" s="61"/>
      <c r="T73" s="61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</row>
    <row r="74" spans="1:40" s="63" customFormat="1" ht="20.25">
      <c r="A74" s="62"/>
      <c r="B74" s="62"/>
      <c r="C74" s="89"/>
      <c r="D74" s="89"/>
      <c r="E74" s="89"/>
      <c r="F74" s="91"/>
      <c r="G74" s="91"/>
      <c r="H74" s="92"/>
      <c r="I74" s="89"/>
      <c r="J74" s="89"/>
      <c r="K74" s="91"/>
      <c r="L74" s="89"/>
      <c r="M74" s="89"/>
      <c r="N74" s="89"/>
      <c r="O74" s="89"/>
      <c r="P74" s="89"/>
      <c r="Q74" s="60"/>
      <c r="R74" s="61"/>
      <c r="S74" s="61"/>
      <c r="T74" s="61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</row>
    <row r="75" spans="1:40" s="63" customFormat="1" ht="20.25">
      <c r="A75" s="62"/>
      <c r="B75" s="62"/>
      <c r="C75" s="89"/>
      <c r="D75" s="89"/>
      <c r="E75" s="91"/>
      <c r="F75" s="90"/>
      <c r="G75" s="91"/>
      <c r="H75" s="92"/>
      <c r="I75" s="89"/>
      <c r="J75" s="89"/>
      <c r="K75" s="91"/>
      <c r="L75" s="89"/>
      <c r="M75" s="89"/>
      <c r="N75" s="89"/>
      <c r="O75" s="89"/>
      <c r="P75" s="89"/>
      <c r="Q75" s="60"/>
      <c r="R75" s="61"/>
      <c r="S75" s="61"/>
      <c r="T75" s="61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</row>
    <row r="76" spans="1:40" s="63" customFormat="1" ht="20.25">
      <c r="A76" s="95"/>
      <c r="B76" s="95"/>
      <c r="C76" s="89"/>
      <c r="D76" s="89"/>
      <c r="E76" s="89"/>
      <c r="F76" s="90"/>
      <c r="G76" s="91"/>
      <c r="H76" s="92"/>
      <c r="I76" s="89"/>
      <c r="J76" s="89"/>
      <c r="K76" s="91"/>
      <c r="L76" s="89"/>
      <c r="M76" s="89"/>
      <c r="N76" s="89"/>
      <c r="O76" s="89"/>
      <c r="P76" s="89"/>
      <c r="Q76" s="60"/>
      <c r="R76" s="61"/>
      <c r="S76" s="61"/>
      <c r="T76" s="61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</row>
    <row r="77" spans="1:40" s="63" customFormat="1" ht="20.25">
      <c r="A77" s="95"/>
      <c r="B77" s="95"/>
      <c r="C77" s="89"/>
      <c r="D77" s="89"/>
      <c r="E77" s="89"/>
      <c r="F77" s="91"/>
      <c r="G77" s="91"/>
      <c r="H77" s="92"/>
      <c r="I77" s="89"/>
      <c r="J77" s="89"/>
      <c r="K77" s="91"/>
      <c r="L77" s="89"/>
      <c r="M77" s="89"/>
      <c r="N77" s="89"/>
      <c r="O77" s="89"/>
      <c r="P77" s="89"/>
      <c r="Q77" s="60"/>
      <c r="R77" s="61"/>
      <c r="S77" s="61"/>
      <c r="T77" s="61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</row>
    <row r="78" spans="1:40" s="63" customFormat="1" ht="20.25">
      <c r="A78" s="95"/>
      <c r="B78" s="95"/>
      <c r="C78" s="89"/>
      <c r="D78" s="89"/>
      <c r="E78" s="89"/>
      <c r="F78" s="91"/>
      <c r="G78" s="91"/>
      <c r="H78" s="92"/>
      <c r="I78" s="89"/>
      <c r="J78" s="89"/>
      <c r="K78" s="91"/>
      <c r="L78" s="89"/>
      <c r="M78" s="89"/>
      <c r="N78" s="89"/>
      <c r="O78" s="89"/>
      <c r="P78" s="89"/>
      <c r="Q78" s="60"/>
      <c r="R78" s="61"/>
      <c r="S78" s="61"/>
      <c r="T78" s="61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</row>
    <row r="79" spans="1:40" s="63" customFormat="1" ht="20.25">
      <c r="A79" s="95"/>
      <c r="B79" s="95"/>
      <c r="C79" s="89"/>
      <c r="D79" s="89"/>
      <c r="E79" s="89"/>
      <c r="F79" s="90"/>
      <c r="G79" s="91"/>
      <c r="H79" s="92"/>
      <c r="I79" s="89"/>
      <c r="J79" s="89"/>
      <c r="K79" s="91"/>
      <c r="L79" s="89"/>
      <c r="M79" s="89"/>
      <c r="N79" s="89"/>
      <c r="O79" s="94"/>
      <c r="P79" s="89"/>
      <c r="Q79" s="60"/>
      <c r="R79" s="61"/>
      <c r="S79" s="61"/>
      <c r="T79" s="61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</row>
    <row r="80" spans="1:40" s="63" customFormat="1" ht="20.25">
      <c r="A80" s="95"/>
      <c r="B80" s="95"/>
      <c r="C80" s="89"/>
      <c r="D80" s="89"/>
      <c r="E80" s="89"/>
      <c r="F80" s="91"/>
      <c r="G80" s="89"/>
      <c r="H80" s="92"/>
      <c r="I80" s="89"/>
      <c r="J80" s="89"/>
      <c r="K80" s="91"/>
      <c r="L80" s="89"/>
      <c r="M80" s="89"/>
      <c r="N80" s="89"/>
      <c r="O80" s="89"/>
      <c r="P80" s="89"/>
      <c r="Q80" s="60"/>
      <c r="R80" s="61"/>
      <c r="S80" s="61"/>
      <c r="T80" s="61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</row>
    <row r="81" spans="1:40" s="63" customFormat="1" ht="20.25">
      <c r="A81" s="62"/>
      <c r="B81" s="62"/>
      <c r="C81" s="89"/>
      <c r="D81" s="89"/>
      <c r="E81" s="89"/>
      <c r="F81" s="91"/>
      <c r="G81" s="89"/>
      <c r="H81" s="93"/>
      <c r="I81" s="89"/>
      <c r="J81" s="89"/>
      <c r="K81" s="89"/>
      <c r="L81" s="89"/>
      <c r="M81" s="96"/>
      <c r="N81" s="96"/>
      <c r="O81" s="96"/>
      <c r="P81" s="89"/>
      <c r="Q81" s="60"/>
      <c r="R81" s="61"/>
      <c r="S81" s="61"/>
      <c r="T81" s="61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</row>
    <row r="82" spans="1:40" s="73" customFormat="1" ht="20.25">
      <c r="A82" s="62"/>
      <c r="B82" s="62"/>
      <c r="C82" s="89"/>
      <c r="D82" s="89"/>
      <c r="E82" s="89"/>
      <c r="F82" s="93"/>
      <c r="G82" s="89"/>
      <c r="H82" s="89"/>
      <c r="I82" s="89"/>
      <c r="J82" s="89"/>
      <c r="K82" s="96"/>
      <c r="L82" s="96"/>
      <c r="M82" s="96"/>
      <c r="N82" s="89"/>
      <c r="O82" s="91"/>
      <c r="P82" s="89"/>
      <c r="Q82" s="70"/>
      <c r="R82" s="71"/>
      <c r="S82" s="71"/>
      <c r="T82" s="71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1:40" s="73" customFormat="1" ht="20.25">
      <c r="A83" s="62"/>
      <c r="B83" s="62"/>
      <c r="C83" s="89"/>
      <c r="D83" s="89"/>
      <c r="E83" s="89"/>
      <c r="F83" s="93"/>
      <c r="G83" s="89"/>
      <c r="H83" s="89"/>
      <c r="I83" s="89"/>
      <c r="J83" s="89"/>
      <c r="K83" s="96"/>
      <c r="L83" s="96"/>
      <c r="M83" s="96"/>
      <c r="N83" s="89"/>
      <c r="O83" s="91"/>
      <c r="P83" s="89"/>
      <c r="Q83" s="70"/>
      <c r="R83" s="71"/>
      <c r="S83" s="71"/>
      <c r="T83" s="71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1:40" s="73" customFormat="1" ht="20.25">
      <c r="A84" s="62"/>
      <c r="B84" s="62"/>
      <c r="C84" s="89"/>
      <c r="D84" s="89"/>
      <c r="E84" s="89"/>
      <c r="F84" s="93"/>
      <c r="G84" s="89"/>
      <c r="H84" s="89"/>
      <c r="I84" s="89"/>
      <c r="J84" s="89"/>
      <c r="K84" s="96"/>
      <c r="L84" s="96"/>
      <c r="M84" s="96"/>
      <c r="N84" s="89"/>
      <c r="O84" s="91"/>
      <c r="P84" s="89"/>
      <c r="Q84" s="70"/>
      <c r="R84" s="71"/>
      <c r="S84" s="71"/>
      <c r="T84" s="71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1:40" s="73" customFormat="1" ht="20.25">
      <c r="A85" s="62"/>
      <c r="B85" s="62"/>
      <c r="C85" s="89"/>
      <c r="D85" s="89"/>
      <c r="E85" s="89"/>
      <c r="F85" s="93"/>
      <c r="G85" s="89"/>
      <c r="H85" s="89"/>
      <c r="I85" s="89"/>
      <c r="J85" s="89"/>
      <c r="K85" s="96"/>
      <c r="L85" s="96"/>
      <c r="M85" s="96"/>
      <c r="N85" s="89"/>
      <c r="O85" s="91"/>
      <c r="P85" s="89"/>
      <c r="Q85" s="70"/>
      <c r="R85" s="71"/>
      <c r="S85" s="71"/>
      <c r="T85" s="71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1:40" s="73" customFormat="1" ht="20.25">
      <c r="A86" s="62"/>
      <c r="B86" s="62"/>
      <c r="C86" s="89"/>
      <c r="D86" s="89"/>
      <c r="E86" s="89"/>
      <c r="F86" s="93"/>
      <c r="G86" s="89"/>
      <c r="H86" s="89"/>
      <c r="I86" s="89"/>
      <c r="J86" s="89"/>
      <c r="K86" s="96"/>
      <c r="L86" s="96"/>
      <c r="M86" s="96"/>
      <c r="N86" s="89"/>
      <c r="O86" s="91"/>
      <c r="P86" s="89"/>
      <c r="Q86" s="70"/>
      <c r="R86" s="71"/>
      <c r="S86" s="71"/>
      <c r="T86" s="71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1:40" s="73" customFormat="1" ht="20.25">
      <c r="A87" s="62"/>
      <c r="B87" s="62"/>
      <c r="C87" s="89"/>
      <c r="D87" s="91"/>
      <c r="E87" s="89"/>
      <c r="F87" s="93"/>
      <c r="G87" s="89"/>
      <c r="H87" s="89"/>
      <c r="I87" s="89"/>
      <c r="J87" s="89"/>
      <c r="K87" s="96"/>
      <c r="L87" s="96"/>
      <c r="M87" s="96"/>
      <c r="N87" s="89"/>
      <c r="O87" s="91"/>
      <c r="P87" s="89"/>
      <c r="Q87" s="70"/>
      <c r="R87" s="71"/>
      <c r="S87" s="71"/>
      <c r="T87" s="71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</sheetData>
  <sheetProtection/>
  <mergeCells count="4">
    <mergeCell ref="A5:P5"/>
    <mergeCell ref="A31:B31"/>
    <mergeCell ref="A39:B39"/>
    <mergeCell ref="A45:B45"/>
  </mergeCells>
  <conditionalFormatting sqref="C9:C36 C43 K43:L43 C45:C53 K45:L53 C38:C39 H39:H53 D38:E53 G38:G53 K38:K42 L38:L41">
    <cfRule type="cellIs" priority="21" dxfId="19" operator="lessThan" stopIfTrue="1">
      <formula>15</formula>
    </cfRule>
  </conditionalFormatting>
  <conditionalFormatting sqref="D9:D36">
    <cfRule type="cellIs" priority="20" dxfId="19" operator="lessThan" stopIfTrue="1">
      <formula>15</formula>
    </cfRule>
  </conditionalFormatting>
  <conditionalFormatting sqref="E9:E36">
    <cfRule type="cellIs" priority="14" dxfId="19" operator="lessThan" stopIfTrue="1">
      <formula>15</formula>
    </cfRule>
  </conditionalFormatting>
  <conditionalFormatting sqref="G9:G36">
    <cfRule type="cellIs" priority="13" dxfId="19" operator="lessThan" stopIfTrue="1">
      <formula>15</formula>
    </cfRule>
  </conditionalFormatting>
  <conditionalFormatting sqref="H9:H36">
    <cfRule type="cellIs" priority="12" dxfId="19" operator="lessThan" stopIfTrue="1">
      <formula>15</formula>
    </cfRule>
  </conditionalFormatting>
  <conditionalFormatting sqref="K9:K36">
    <cfRule type="cellIs" priority="11" dxfId="19" operator="lessThan" stopIfTrue="1">
      <formula>15</formula>
    </cfRule>
  </conditionalFormatting>
  <conditionalFormatting sqref="L9:L36">
    <cfRule type="cellIs" priority="10" dxfId="19" operator="lessThan" stopIfTrue="1">
      <formula>15</formula>
    </cfRule>
  </conditionalFormatting>
  <conditionalFormatting sqref="G37">
    <cfRule type="cellIs" priority="9" dxfId="19" operator="lessThan" stopIfTrue="1">
      <formula>15</formula>
    </cfRule>
  </conditionalFormatting>
  <conditionalFormatting sqref="D37">
    <cfRule type="cellIs" priority="8" dxfId="19" operator="lessThan" stopIfTrue="1">
      <formula>15</formula>
    </cfRule>
  </conditionalFormatting>
  <conditionalFormatting sqref="E37">
    <cfRule type="cellIs" priority="7" dxfId="19" operator="lessThan" stopIfTrue="1">
      <formula>15</formula>
    </cfRule>
  </conditionalFormatting>
  <conditionalFormatting sqref="H37">
    <cfRule type="cellIs" priority="6" dxfId="19" operator="lessThan" stopIfTrue="1">
      <formula>15</formula>
    </cfRule>
  </conditionalFormatting>
  <conditionalFormatting sqref="K37">
    <cfRule type="cellIs" priority="5" dxfId="19" operator="lessThan" stopIfTrue="1">
      <formula>15</formula>
    </cfRule>
  </conditionalFormatting>
  <conditionalFormatting sqref="L37">
    <cfRule type="cellIs" priority="4" dxfId="19" operator="lessThan" stopIfTrue="1">
      <formula>15</formula>
    </cfRule>
  </conditionalFormatting>
  <conditionalFormatting sqref="F38:F41">
    <cfRule type="cellIs" priority="3" dxfId="19" operator="lessThan" stopIfTrue="1">
      <formula>15</formula>
    </cfRule>
  </conditionalFormatting>
  <conditionalFormatting sqref="F9:F36">
    <cfRule type="cellIs" priority="2" dxfId="19" operator="lessThan" stopIfTrue="1">
      <formula>15</formula>
    </cfRule>
  </conditionalFormatting>
  <conditionalFormatting sqref="F37">
    <cfRule type="cellIs" priority="1" dxfId="19" operator="lessThan" stopIfTrue="1">
      <formula>15</formula>
    </cfRule>
  </conditionalFormatting>
  <printOptions horizontalCentered="1"/>
  <pageMargins left="0.45" right="0.45" top="0.45" bottom="0.45" header="0.3" footer="0.3"/>
  <pageSetup horizontalDpi="600" verticalDpi="600" orientation="landscape" paperSize="9" scale="52" r:id="rId1"/>
  <headerFooter>
    <oddFooter>&amp;CPage &amp;P&amp;R&amp;D</oddFooter>
  </headerFooter>
  <rowBreaks count="2" manualBreakCount="2">
    <brk id="40" max="15" man="1"/>
    <brk id="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82"/>
  <sheetViews>
    <sheetView view="pageBreakPreview" zoomScale="6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140625" defaultRowHeight="15"/>
  <cols>
    <col min="1" max="1" width="43.57421875" style="6" customWidth="1"/>
    <col min="2" max="2" width="34.00390625" style="6" customWidth="1"/>
    <col min="3" max="3" width="12.421875" style="3" customWidth="1"/>
    <col min="4" max="4" width="9.140625" style="3" customWidth="1"/>
    <col min="5" max="6" width="9.140625" style="31" customWidth="1"/>
    <col min="7" max="13" width="9.140625" style="3" customWidth="1"/>
    <col min="14" max="14" width="9.140625" style="4" customWidth="1"/>
    <col min="15" max="15" width="9.140625" style="36" customWidth="1"/>
    <col min="16" max="18" width="9.140625" style="33" customWidth="1"/>
    <col min="19" max="19" width="9.140625" style="36" customWidth="1"/>
    <col min="20" max="20" width="11.57421875" style="57" customWidth="1"/>
    <col min="21" max="30" width="9.140625" style="33" customWidth="1"/>
    <col min="31" max="31" width="9.140625" style="53" customWidth="1"/>
    <col min="32" max="16384" width="9.140625" style="33" customWidth="1"/>
  </cols>
  <sheetData>
    <row r="1" spans="1:31" s="49" customFormat="1" ht="20.25">
      <c r="A1" s="322"/>
      <c r="B1" s="322"/>
      <c r="C1" s="322"/>
      <c r="D1" s="3"/>
      <c r="E1" s="31"/>
      <c r="F1" s="31"/>
      <c r="G1" s="3"/>
      <c r="H1" s="3"/>
      <c r="I1" s="3"/>
      <c r="J1" s="3"/>
      <c r="K1" s="3"/>
      <c r="L1" s="3"/>
      <c r="M1" s="3"/>
      <c r="N1" s="4"/>
      <c r="O1" s="48"/>
      <c r="S1" s="48"/>
      <c r="T1" s="50"/>
      <c r="AE1" s="51"/>
    </row>
    <row r="2" spans="1:31" s="1" customFormat="1" ht="20.25">
      <c r="A2" s="323"/>
      <c r="B2" s="323"/>
      <c r="C2" s="323"/>
      <c r="D2" s="3"/>
      <c r="E2" s="31"/>
      <c r="F2" s="31"/>
      <c r="G2" s="3"/>
      <c r="H2" s="3"/>
      <c r="I2" s="3"/>
      <c r="J2" s="3"/>
      <c r="K2" s="3"/>
      <c r="L2" s="3"/>
      <c r="M2" s="3"/>
      <c r="N2" s="4"/>
      <c r="O2" s="52"/>
      <c r="S2" s="52"/>
      <c r="T2" s="17"/>
      <c r="AE2" s="18"/>
    </row>
    <row r="3" spans="1:31" s="49" customFormat="1" ht="15" hidden="1">
      <c r="A3" s="5"/>
      <c r="B3" s="5"/>
      <c r="C3" s="3"/>
      <c r="D3" s="3"/>
      <c r="E3" s="31"/>
      <c r="F3" s="31"/>
      <c r="G3" s="3"/>
      <c r="H3" s="3"/>
      <c r="I3" s="3"/>
      <c r="J3" s="3"/>
      <c r="K3" s="3"/>
      <c r="L3" s="3"/>
      <c r="M3" s="3"/>
      <c r="N3" s="4"/>
      <c r="O3" s="48"/>
      <c r="S3" s="48"/>
      <c r="T3" s="50"/>
      <c r="AE3" s="51"/>
    </row>
    <row r="4" spans="1:30" ht="56.25" customHeight="1">
      <c r="A4" s="324" t="s">
        <v>116</v>
      </c>
      <c r="B4" s="324"/>
      <c r="C4" s="324"/>
      <c r="D4" s="324"/>
      <c r="E4" s="324"/>
      <c r="F4" s="324"/>
      <c r="G4" s="324"/>
      <c r="H4" s="324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</row>
    <row r="5" spans="1:30" ht="20.25">
      <c r="A5" s="73"/>
      <c r="B5" s="73"/>
      <c r="C5" s="145"/>
      <c r="D5" s="145"/>
      <c r="E5" s="146"/>
      <c r="F5" s="146"/>
      <c r="G5" s="145"/>
      <c r="H5" s="145"/>
      <c r="I5" s="145"/>
      <c r="J5" s="145"/>
      <c r="K5" s="145"/>
      <c r="L5" s="145"/>
      <c r="M5" s="145"/>
      <c r="N5" s="147"/>
      <c r="O5" s="145"/>
      <c r="P5" s="73"/>
      <c r="Q5" s="73"/>
      <c r="R5" s="73"/>
      <c r="S5" s="145"/>
      <c r="T5" s="148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1" s="55" customFormat="1" ht="23.25" customHeight="1">
      <c r="A6" s="265" t="s">
        <v>0</v>
      </c>
      <c r="B6" s="265" t="s">
        <v>9</v>
      </c>
      <c r="C6" s="268" t="s">
        <v>65</v>
      </c>
      <c r="D6" s="266"/>
      <c r="E6" s="267" t="s">
        <v>68</v>
      </c>
      <c r="F6" s="267"/>
      <c r="G6" s="268" t="s">
        <v>66</v>
      </c>
      <c r="H6" s="266"/>
      <c r="I6" s="268" t="s">
        <v>67</v>
      </c>
      <c r="J6" s="268"/>
      <c r="K6" s="268" t="s">
        <v>96</v>
      </c>
      <c r="L6" s="268"/>
      <c r="M6" s="268" t="s">
        <v>97</v>
      </c>
      <c r="N6" s="268"/>
      <c r="O6" s="268" t="s">
        <v>69</v>
      </c>
      <c r="P6" s="268"/>
      <c r="Q6" s="268" t="s">
        <v>113</v>
      </c>
      <c r="R6" s="268"/>
      <c r="S6" s="268" t="s">
        <v>114</v>
      </c>
      <c r="T6" s="268"/>
      <c r="U6" s="268" t="s">
        <v>46</v>
      </c>
      <c r="V6" s="268"/>
      <c r="W6" s="268" t="s">
        <v>47</v>
      </c>
      <c r="X6" s="268"/>
      <c r="Y6" s="268" t="s">
        <v>48</v>
      </c>
      <c r="Z6" s="268"/>
      <c r="AA6" s="268" t="s">
        <v>49</v>
      </c>
      <c r="AB6" s="268"/>
      <c r="AC6" s="268" t="s">
        <v>50</v>
      </c>
      <c r="AD6" s="313"/>
      <c r="AE6" s="54"/>
    </row>
    <row r="7" spans="1:31" s="55" customFormat="1" ht="30.75" customHeight="1">
      <c r="A7" s="269"/>
      <c r="B7" s="269"/>
      <c r="C7" s="270" t="s">
        <v>52</v>
      </c>
      <c r="D7" s="271">
        <v>60</v>
      </c>
      <c r="E7" s="270" t="s">
        <v>53</v>
      </c>
      <c r="F7" s="271">
        <v>60</v>
      </c>
      <c r="G7" s="270" t="s">
        <v>51</v>
      </c>
      <c r="H7" s="271">
        <v>60</v>
      </c>
      <c r="I7" s="270" t="s">
        <v>55</v>
      </c>
      <c r="J7" s="271">
        <v>60</v>
      </c>
      <c r="K7" s="270" t="s">
        <v>54</v>
      </c>
      <c r="L7" s="271">
        <v>60</v>
      </c>
      <c r="M7" s="270" t="s">
        <v>56</v>
      </c>
      <c r="N7" s="271">
        <v>60</v>
      </c>
      <c r="O7" s="270" t="s">
        <v>57</v>
      </c>
      <c r="P7" s="271">
        <v>60</v>
      </c>
      <c r="Q7" s="270" t="s">
        <v>58</v>
      </c>
      <c r="R7" s="271">
        <v>60</v>
      </c>
      <c r="S7" s="270" t="s">
        <v>59</v>
      </c>
      <c r="T7" s="271">
        <v>60</v>
      </c>
      <c r="U7" s="270" t="s">
        <v>60</v>
      </c>
      <c r="V7" s="271">
        <v>60</v>
      </c>
      <c r="W7" s="270" t="s">
        <v>61</v>
      </c>
      <c r="X7" s="271">
        <v>60</v>
      </c>
      <c r="Y7" s="270" t="s">
        <v>62</v>
      </c>
      <c r="Z7" s="271">
        <v>60</v>
      </c>
      <c r="AA7" s="270" t="s">
        <v>63</v>
      </c>
      <c r="AB7" s="271">
        <v>60</v>
      </c>
      <c r="AC7" s="270" t="s">
        <v>64</v>
      </c>
      <c r="AD7" s="149">
        <v>60</v>
      </c>
      <c r="AE7" s="54"/>
    </row>
    <row r="8" spans="1:31" s="35" customFormat="1" ht="42" customHeight="1">
      <c r="A8" s="258" t="s">
        <v>118</v>
      </c>
      <c r="B8" s="260" t="s">
        <v>119</v>
      </c>
      <c r="C8" s="272"/>
      <c r="D8" s="273">
        <f aca="true" t="shared" si="0" ref="D8:D43">C8*0.6</f>
        <v>0</v>
      </c>
      <c r="E8" s="272"/>
      <c r="F8" s="273">
        <f aca="true" t="shared" si="1" ref="F8:F43">E8*0.6</f>
        <v>0</v>
      </c>
      <c r="G8" s="272"/>
      <c r="H8" s="273">
        <f aca="true" t="shared" si="2" ref="H8:H36">G8*0.6</f>
        <v>0</v>
      </c>
      <c r="I8" s="272"/>
      <c r="J8" s="273">
        <f aca="true" t="shared" si="3" ref="J8:J36">I8*0.6</f>
        <v>0</v>
      </c>
      <c r="K8" s="275">
        <v>20</v>
      </c>
      <c r="L8" s="273">
        <f>K8*0.6</f>
        <v>12</v>
      </c>
      <c r="M8" s="276"/>
      <c r="N8" s="273">
        <f>M8*0.6</f>
        <v>0</v>
      </c>
      <c r="O8" s="274"/>
      <c r="P8" s="273">
        <f>O8*0.6</f>
        <v>0</v>
      </c>
      <c r="Q8" s="277"/>
      <c r="R8" s="273">
        <f aca="true" t="shared" si="4" ref="R8:R43">Q8*0.6</f>
        <v>0</v>
      </c>
      <c r="S8" s="274"/>
      <c r="T8" s="273">
        <f>S8*0.6</f>
        <v>0</v>
      </c>
      <c r="U8" s="275">
        <v>38</v>
      </c>
      <c r="V8" s="273">
        <f>U8*0.6</f>
        <v>22.8</v>
      </c>
      <c r="W8" s="251"/>
      <c r="X8" s="273">
        <f>W8*0.6</f>
        <v>0</v>
      </c>
      <c r="Y8" s="251"/>
      <c r="Z8" s="273">
        <f>Y8*0.6</f>
        <v>0</v>
      </c>
      <c r="AA8" s="251"/>
      <c r="AB8" s="251">
        <f>AA8*0.6</f>
        <v>0</v>
      </c>
      <c r="AC8" s="278"/>
      <c r="AD8" s="151">
        <f aca="true" t="shared" si="5" ref="AD8:AD73">AC8*0.6</f>
        <v>0</v>
      </c>
      <c r="AE8" s="105"/>
    </row>
    <row r="9" spans="1:31" s="35" customFormat="1" ht="42" customHeight="1">
      <c r="A9" s="258" t="s">
        <v>120</v>
      </c>
      <c r="B9" s="261" t="s">
        <v>121</v>
      </c>
      <c r="C9" s="272">
        <v>73</v>
      </c>
      <c r="D9" s="273">
        <f t="shared" si="0"/>
        <v>43.8</v>
      </c>
      <c r="E9" s="272"/>
      <c r="F9" s="273">
        <f t="shared" si="1"/>
        <v>0</v>
      </c>
      <c r="G9" s="272"/>
      <c r="H9" s="273">
        <f t="shared" si="2"/>
        <v>0</v>
      </c>
      <c r="I9" s="272">
        <v>75</v>
      </c>
      <c r="J9" s="273">
        <f t="shared" si="3"/>
        <v>45</v>
      </c>
      <c r="K9" s="275">
        <v>65</v>
      </c>
      <c r="L9" s="273">
        <f aca="true" t="shared" si="6" ref="L9:L74">K9*0.6</f>
        <v>39</v>
      </c>
      <c r="M9" s="276">
        <v>82</v>
      </c>
      <c r="N9" s="273">
        <f aca="true" t="shared" si="7" ref="N9:N74">M9*0.6</f>
        <v>49.199999999999996</v>
      </c>
      <c r="O9" s="274"/>
      <c r="P9" s="273">
        <f aca="true" t="shared" si="8" ref="P9:P74">O9*0.6</f>
        <v>0</v>
      </c>
      <c r="Q9" s="279"/>
      <c r="R9" s="273">
        <f t="shared" si="4"/>
        <v>0</v>
      </c>
      <c r="S9" s="274">
        <v>80</v>
      </c>
      <c r="T9" s="273">
        <f aca="true" t="shared" si="9" ref="T9:T74">S9*0.6</f>
        <v>48</v>
      </c>
      <c r="U9" s="275">
        <v>72</v>
      </c>
      <c r="V9" s="273">
        <f aca="true" t="shared" si="10" ref="V9:V74">U9*0.6</f>
        <v>43.199999999999996</v>
      </c>
      <c r="W9" s="251"/>
      <c r="X9" s="273">
        <f aca="true" t="shared" si="11" ref="X9:X74">W9*0.6</f>
        <v>0</v>
      </c>
      <c r="Y9" s="251"/>
      <c r="Z9" s="273">
        <f aca="true" t="shared" si="12" ref="Z9:Z74">Y9*0.6</f>
        <v>0</v>
      </c>
      <c r="AA9" s="251"/>
      <c r="AB9" s="251">
        <f aca="true" t="shared" si="13" ref="AB9:AB74">AA9*0.6</f>
        <v>0</v>
      </c>
      <c r="AC9" s="278"/>
      <c r="AD9" s="151">
        <f t="shared" si="5"/>
        <v>0</v>
      </c>
      <c r="AE9" s="105"/>
    </row>
    <row r="10" spans="1:31" s="35" customFormat="1" ht="42" customHeight="1">
      <c r="A10" s="258" t="s">
        <v>122</v>
      </c>
      <c r="B10" s="261" t="s">
        <v>123</v>
      </c>
      <c r="C10" s="272">
        <v>79</v>
      </c>
      <c r="D10" s="273">
        <f t="shared" si="0"/>
        <v>47.4</v>
      </c>
      <c r="E10" s="272"/>
      <c r="F10" s="273">
        <f t="shared" si="1"/>
        <v>0</v>
      </c>
      <c r="G10" s="272"/>
      <c r="H10" s="273">
        <f t="shared" si="2"/>
        <v>0</v>
      </c>
      <c r="I10" s="272">
        <v>74</v>
      </c>
      <c r="J10" s="273">
        <f t="shared" si="3"/>
        <v>44.4</v>
      </c>
      <c r="K10" s="275">
        <v>55</v>
      </c>
      <c r="L10" s="273">
        <f t="shared" si="6"/>
        <v>33</v>
      </c>
      <c r="M10" s="276">
        <v>65</v>
      </c>
      <c r="N10" s="273">
        <f t="shared" si="7"/>
        <v>39</v>
      </c>
      <c r="O10" s="274"/>
      <c r="P10" s="273">
        <f t="shared" si="8"/>
        <v>0</v>
      </c>
      <c r="Q10" s="280"/>
      <c r="R10" s="273">
        <f t="shared" si="4"/>
        <v>0</v>
      </c>
      <c r="S10" s="274">
        <v>53</v>
      </c>
      <c r="T10" s="273">
        <f t="shared" si="9"/>
        <v>31.799999999999997</v>
      </c>
      <c r="U10" s="275">
        <v>64</v>
      </c>
      <c r="V10" s="273">
        <f t="shared" si="10"/>
        <v>38.4</v>
      </c>
      <c r="W10" s="251"/>
      <c r="X10" s="273">
        <f t="shared" si="11"/>
        <v>0</v>
      </c>
      <c r="Y10" s="251"/>
      <c r="Z10" s="273">
        <f t="shared" si="12"/>
        <v>0</v>
      </c>
      <c r="AA10" s="251"/>
      <c r="AB10" s="251">
        <f t="shared" si="13"/>
        <v>0</v>
      </c>
      <c r="AC10" s="278"/>
      <c r="AD10" s="151">
        <f t="shared" si="5"/>
        <v>0</v>
      </c>
      <c r="AE10" s="105"/>
    </row>
    <row r="11" spans="1:31" s="35" customFormat="1" ht="42" customHeight="1">
      <c r="A11" s="258" t="s">
        <v>124</v>
      </c>
      <c r="B11" s="262" t="s">
        <v>125</v>
      </c>
      <c r="C11" s="272">
        <v>78</v>
      </c>
      <c r="D11" s="273">
        <f t="shared" si="0"/>
        <v>46.8</v>
      </c>
      <c r="E11" s="272"/>
      <c r="F11" s="273">
        <f t="shared" si="1"/>
        <v>0</v>
      </c>
      <c r="G11" s="272"/>
      <c r="H11" s="273">
        <f t="shared" si="2"/>
        <v>0</v>
      </c>
      <c r="I11" s="272">
        <v>71</v>
      </c>
      <c r="J11" s="273">
        <f t="shared" si="3"/>
        <v>42.6</v>
      </c>
      <c r="K11" s="275">
        <v>58</v>
      </c>
      <c r="L11" s="273">
        <f t="shared" si="6"/>
        <v>34.8</v>
      </c>
      <c r="M11" s="276">
        <v>70</v>
      </c>
      <c r="N11" s="273">
        <f t="shared" si="7"/>
        <v>42</v>
      </c>
      <c r="O11" s="274"/>
      <c r="P11" s="273">
        <f t="shared" si="8"/>
        <v>0</v>
      </c>
      <c r="Q11" s="279"/>
      <c r="R11" s="273">
        <f t="shared" si="4"/>
        <v>0</v>
      </c>
      <c r="S11" s="274">
        <v>72</v>
      </c>
      <c r="T11" s="273">
        <f t="shared" si="9"/>
        <v>43.199999999999996</v>
      </c>
      <c r="U11" s="275">
        <v>67</v>
      </c>
      <c r="V11" s="273">
        <f t="shared" si="10"/>
        <v>40.199999999999996</v>
      </c>
      <c r="W11" s="251"/>
      <c r="X11" s="273">
        <f t="shared" si="11"/>
        <v>0</v>
      </c>
      <c r="Y11" s="251"/>
      <c r="Z11" s="273">
        <f t="shared" si="12"/>
        <v>0</v>
      </c>
      <c r="AA11" s="251"/>
      <c r="AB11" s="251">
        <f t="shared" si="13"/>
        <v>0</v>
      </c>
      <c r="AC11" s="278"/>
      <c r="AD11" s="151">
        <f t="shared" si="5"/>
        <v>0</v>
      </c>
      <c r="AE11" s="105"/>
    </row>
    <row r="12" spans="1:31" s="35" customFormat="1" ht="47.25" customHeight="1">
      <c r="A12" s="258" t="s">
        <v>126</v>
      </c>
      <c r="B12" s="262" t="s">
        <v>127</v>
      </c>
      <c r="C12" s="272">
        <v>67</v>
      </c>
      <c r="D12" s="273">
        <f t="shared" si="0"/>
        <v>40.199999999999996</v>
      </c>
      <c r="E12" s="272"/>
      <c r="F12" s="273">
        <f t="shared" si="1"/>
        <v>0</v>
      </c>
      <c r="G12" s="272"/>
      <c r="H12" s="273">
        <f t="shared" si="2"/>
        <v>0</v>
      </c>
      <c r="I12" s="272"/>
      <c r="J12" s="273">
        <f t="shared" si="3"/>
        <v>0</v>
      </c>
      <c r="K12" s="275">
        <v>48</v>
      </c>
      <c r="L12" s="273">
        <f t="shared" si="6"/>
        <v>28.799999999999997</v>
      </c>
      <c r="M12" s="276"/>
      <c r="N12" s="273">
        <f t="shared" si="7"/>
        <v>0</v>
      </c>
      <c r="O12" s="274"/>
      <c r="P12" s="273">
        <f t="shared" si="8"/>
        <v>0</v>
      </c>
      <c r="Q12" s="280"/>
      <c r="R12" s="273">
        <f t="shared" si="4"/>
        <v>0</v>
      </c>
      <c r="S12" s="274"/>
      <c r="T12" s="273">
        <f t="shared" si="9"/>
        <v>0</v>
      </c>
      <c r="U12" s="275">
        <v>55</v>
      </c>
      <c r="V12" s="273">
        <f t="shared" si="10"/>
        <v>33</v>
      </c>
      <c r="W12" s="251"/>
      <c r="X12" s="273">
        <f t="shared" si="11"/>
        <v>0</v>
      </c>
      <c r="Y12" s="251"/>
      <c r="Z12" s="273">
        <f t="shared" si="12"/>
        <v>0</v>
      </c>
      <c r="AA12" s="251"/>
      <c r="AB12" s="251">
        <f t="shared" si="13"/>
        <v>0</v>
      </c>
      <c r="AC12" s="278"/>
      <c r="AD12" s="151">
        <f t="shared" si="5"/>
        <v>0</v>
      </c>
      <c r="AE12" s="105"/>
    </row>
    <row r="13" spans="1:31" s="35" customFormat="1" ht="36" customHeight="1">
      <c r="A13" s="258" t="s">
        <v>128</v>
      </c>
      <c r="B13" s="262" t="s">
        <v>129</v>
      </c>
      <c r="C13" s="272">
        <v>67</v>
      </c>
      <c r="D13" s="273">
        <f t="shared" si="0"/>
        <v>40.199999999999996</v>
      </c>
      <c r="E13" s="272"/>
      <c r="F13" s="273">
        <f t="shared" si="1"/>
        <v>0</v>
      </c>
      <c r="G13" s="272"/>
      <c r="H13" s="273">
        <f t="shared" si="2"/>
        <v>0</v>
      </c>
      <c r="I13" s="272"/>
      <c r="J13" s="273">
        <f t="shared" si="3"/>
        <v>0</v>
      </c>
      <c r="K13" s="275">
        <v>52</v>
      </c>
      <c r="L13" s="273">
        <f t="shared" si="6"/>
        <v>31.2</v>
      </c>
      <c r="M13" s="276"/>
      <c r="N13" s="273">
        <f t="shared" si="7"/>
        <v>0</v>
      </c>
      <c r="O13" s="274"/>
      <c r="P13" s="273">
        <f t="shared" si="8"/>
        <v>0</v>
      </c>
      <c r="Q13" s="279"/>
      <c r="R13" s="273">
        <f t="shared" si="4"/>
        <v>0</v>
      </c>
      <c r="S13" s="274"/>
      <c r="T13" s="273">
        <f t="shared" si="9"/>
        <v>0</v>
      </c>
      <c r="U13" s="275">
        <v>76</v>
      </c>
      <c r="V13" s="273">
        <f t="shared" si="10"/>
        <v>45.6</v>
      </c>
      <c r="W13" s="251"/>
      <c r="X13" s="273">
        <f t="shared" si="11"/>
        <v>0</v>
      </c>
      <c r="Y13" s="251"/>
      <c r="Z13" s="273">
        <f t="shared" si="12"/>
        <v>0</v>
      </c>
      <c r="AA13" s="251"/>
      <c r="AB13" s="251">
        <f t="shared" si="13"/>
        <v>0</v>
      </c>
      <c r="AC13" s="278"/>
      <c r="AD13" s="151">
        <f t="shared" si="5"/>
        <v>0</v>
      </c>
      <c r="AE13" s="105"/>
    </row>
    <row r="14" spans="1:31" s="35" customFormat="1" ht="45.75" customHeight="1">
      <c r="A14" s="258" t="s">
        <v>130</v>
      </c>
      <c r="B14" s="263" t="s">
        <v>131</v>
      </c>
      <c r="C14" s="272">
        <v>84</v>
      </c>
      <c r="D14" s="273">
        <f t="shared" si="0"/>
        <v>50.4</v>
      </c>
      <c r="E14" s="272"/>
      <c r="F14" s="273">
        <f t="shared" si="1"/>
        <v>0</v>
      </c>
      <c r="G14" s="272"/>
      <c r="H14" s="273">
        <f t="shared" si="2"/>
        <v>0</v>
      </c>
      <c r="I14" s="272">
        <v>81</v>
      </c>
      <c r="J14" s="273">
        <f t="shared" si="3"/>
        <v>48.6</v>
      </c>
      <c r="K14" s="275">
        <v>63</v>
      </c>
      <c r="L14" s="273">
        <f t="shared" si="6"/>
        <v>37.8</v>
      </c>
      <c r="M14" s="276">
        <v>78</v>
      </c>
      <c r="N14" s="273">
        <f t="shared" si="7"/>
        <v>46.8</v>
      </c>
      <c r="O14" s="274"/>
      <c r="P14" s="273">
        <f t="shared" si="8"/>
        <v>0</v>
      </c>
      <c r="Q14" s="280"/>
      <c r="R14" s="273">
        <f t="shared" si="4"/>
        <v>0</v>
      </c>
      <c r="S14" s="274"/>
      <c r="T14" s="273">
        <f t="shared" si="9"/>
        <v>0</v>
      </c>
      <c r="U14" s="275">
        <v>71</v>
      </c>
      <c r="V14" s="273">
        <f t="shared" si="10"/>
        <v>42.6</v>
      </c>
      <c r="W14" s="251"/>
      <c r="X14" s="273">
        <f t="shared" si="11"/>
        <v>0</v>
      </c>
      <c r="Y14" s="251"/>
      <c r="Z14" s="273">
        <f t="shared" si="12"/>
        <v>0</v>
      </c>
      <c r="AA14" s="251"/>
      <c r="AB14" s="251">
        <f t="shared" si="13"/>
        <v>0</v>
      </c>
      <c r="AC14" s="278"/>
      <c r="AD14" s="151">
        <f t="shared" si="5"/>
        <v>0</v>
      </c>
      <c r="AE14" s="105"/>
    </row>
    <row r="15" spans="1:31" s="35" customFormat="1" ht="42" customHeight="1">
      <c r="A15" s="258" t="s">
        <v>132</v>
      </c>
      <c r="B15" s="262" t="s">
        <v>133</v>
      </c>
      <c r="C15" s="272">
        <v>81</v>
      </c>
      <c r="D15" s="273">
        <f t="shared" si="0"/>
        <v>48.6</v>
      </c>
      <c r="E15" s="272"/>
      <c r="F15" s="273">
        <f t="shared" si="1"/>
        <v>0</v>
      </c>
      <c r="G15" s="272"/>
      <c r="H15" s="273">
        <f t="shared" si="2"/>
        <v>0</v>
      </c>
      <c r="I15" s="272">
        <v>76</v>
      </c>
      <c r="J15" s="273">
        <f t="shared" si="3"/>
        <v>45.6</v>
      </c>
      <c r="K15" s="275">
        <v>76</v>
      </c>
      <c r="L15" s="273">
        <f t="shared" si="6"/>
        <v>45.6</v>
      </c>
      <c r="M15" s="276">
        <v>83</v>
      </c>
      <c r="N15" s="273">
        <f t="shared" si="7"/>
        <v>49.8</v>
      </c>
      <c r="O15" s="274"/>
      <c r="P15" s="273">
        <f t="shared" si="8"/>
        <v>0</v>
      </c>
      <c r="Q15" s="279"/>
      <c r="R15" s="273">
        <f t="shared" si="4"/>
        <v>0</v>
      </c>
      <c r="S15" s="274">
        <v>70</v>
      </c>
      <c r="T15" s="273">
        <f t="shared" si="9"/>
        <v>42</v>
      </c>
      <c r="U15" s="275">
        <v>76</v>
      </c>
      <c r="V15" s="273">
        <f t="shared" si="10"/>
        <v>45.6</v>
      </c>
      <c r="W15" s="251"/>
      <c r="X15" s="273">
        <f t="shared" si="11"/>
        <v>0</v>
      </c>
      <c r="Y15" s="251"/>
      <c r="Z15" s="273">
        <f t="shared" si="12"/>
        <v>0</v>
      </c>
      <c r="AA15" s="251"/>
      <c r="AB15" s="251">
        <f t="shared" si="13"/>
        <v>0</v>
      </c>
      <c r="AC15" s="278"/>
      <c r="AD15" s="151">
        <f t="shared" si="5"/>
        <v>0</v>
      </c>
      <c r="AE15" s="105"/>
    </row>
    <row r="16" spans="1:31" s="35" customFormat="1" ht="47.25" customHeight="1">
      <c r="A16" s="258" t="s">
        <v>134</v>
      </c>
      <c r="B16" s="259" t="s">
        <v>135</v>
      </c>
      <c r="C16" s="272">
        <v>65</v>
      </c>
      <c r="D16" s="273">
        <f t="shared" si="0"/>
        <v>39</v>
      </c>
      <c r="E16" s="272"/>
      <c r="F16" s="273">
        <f t="shared" si="1"/>
        <v>0</v>
      </c>
      <c r="G16" s="272"/>
      <c r="H16" s="273">
        <f t="shared" si="2"/>
        <v>0</v>
      </c>
      <c r="I16" s="272">
        <v>59</v>
      </c>
      <c r="J16" s="273">
        <f t="shared" si="3"/>
        <v>35.4</v>
      </c>
      <c r="K16" s="275">
        <v>62</v>
      </c>
      <c r="L16" s="273">
        <f t="shared" si="6"/>
        <v>37.199999999999996</v>
      </c>
      <c r="M16" s="276">
        <v>65</v>
      </c>
      <c r="N16" s="273">
        <f t="shared" si="7"/>
        <v>39</v>
      </c>
      <c r="O16" s="274"/>
      <c r="P16" s="273">
        <f t="shared" si="8"/>
        <v>0</v>
      </c>
      <c r="Q16" s="280"/>
      <c r="R16" s="273">
        <f t="shared" si="4"/>
        <v>0</v>
      </c>
      <c r="S16" s="274">
        <v>60</v>
      </c>
      <c r="T16" s="273">
        <f t="shared" si="9"/>
        <v>36</v>
      </c>
      <c r="U16" s="275">
        <v>67</v>
      </c>
      <c r="V16" s="273">
        <f t="shared" si="10"/>
        <v>40.199999999999996</v>
      </c>
      <c r="W16" s="251"/>
      <c r="X16" s="273">
        <f t="shared" si="11"/>
        <v>0</v>
      </c>
      <c r="Y16" s="251"/>
      <c r="Z16" s="273">
        <f t="shared" si="12"/>
        <v>0</v>
      </c>
      <c r="AA16" s="251"/>
      <c r="AB16" s="251">
        <f t="shared" si="13"/>
        <v>0</v>
      </c>
      <c r="AC16" s="278"/>
      <c r="AD16" s="151">
        <f t="shared" si="5"/>
        <v>0</v>
      </c>
      <c r="AE16" s="105"/>
    </row>
    <row r="17" spans="1:31" s="35" customFormat="1" ht="42" customHeight="1">
      <c r="A17" s="258" t="s">
        <v>136</v>
      </c>
      <c r="B17" s="262" t="s">
        <v>137</v>
      </c>
      <c r="C17" s="272">
        <v>72</v>
      </c>
      <c r="D17" s="273">
        <f t="shared" si="0"/>
        <v>43.199999999999996</v>
      </c>
      <c r="E17" s="272"/>
      <c r="F17" s="273">
        <f t="shared" si="1"/>
        <v>0</v>
      </c>
      <c r="G17" s="272"/>
      <c r="H17" s="273">
        <f t="shared" si="2"/>
        <v>0</v>
      </c>
      <c r="I17" s="272"/>
      <c r="J17" s="273">
        <f t="shared" si="3"/>
        <v>0</v>
      </c>
      <c r="K17" s="275">
        <v>46</v>
      </c>
      <c r="L17" s="273">
        <f t="shared" si="6"/>
        <v>27.599999999999998</v>
      </c>
      <c r="M17" s="276"/>
      <c r="N17" s="273">
        <f t="shared" si="7"/>
        <v>0</v>
      </c>
      <c r="O17" s="274"/>
      <c r="P17" s="273">
        <f t="shared" si="8"/>
        <v>0</v>
      </c>
      <c r="Q17" s="279"/>
      <c r="R17" s="273">
        <f t="shared" si="4"/>
        <v>0</v>
      </c>
      <c r="S17" s="274"/>
      <c r="T17" s="273">
        <f t="shared" si="9"/>
        <v>0</v>
      </c>
      <c r="U17" s="275">
        <v>53</v>
      </c>
      <c r="V17" s="273">
        <f t="shared" si="10"/>
        <v>31.799999999999997</v>
      </c>
      <c r="W17" s="251"/>
      <c r="X17" s="273">
        <f t="shared" si="11"/>
        <v>0</v>
      </c>
      <c r="Y17" s="251"/>
      <c r="Z17" s="273">
        <f t="shared" si="12"/>
        <v>0</v>
      </c>
      <c r="AA17" s="251"/>
      <c r="AB17" s="251">
        <f t="shared" si="13"/>
        <v>0</v>
      </c>
      <c r="AC17" s="278"/>
      <c r="AD17" s="151">
        <f t="shared" si="5"/>
        <v>0</v>
      </c>
      <c r="AE17" s="105"/>
    </row>
    <row r="18" spans="1:31" s="35" customFormat="1" ht="42" customHeight="1">
      <c r="A18" s="258" t="s">
        <v>138</v>
      </c>
      <c r="B18" s="262" t="s">
        <v>139</v>
      </c>
      <c r="C18" s="272"/>
      <c r="D18" s="273">
        <f t="shared" si="0"/>
        <v>0</v>
      </c>
      <c r="E18" s="272"/>
      <c r="F18" s="273">
        <f t="shared" si="1"/>
        <v>0</v>
      </c>
      <c r="G18" s="272"/>
      <c r="H18" s="273">
        <f t="shared" si="2"/>
        <v>0</v>
      </c>
      <c r="I18" s="272"/>
      <c r="J18" s="273">
        <f t="shared" si="3"/>
        <v>0</v>
      </c>
      <c r="K18" s="275"/>
      <c r="L18" s="273">
        <f t="shared" si="6"/>
        <v>0</v>
      </c>
      <c r="M18" s="276"/>
      <c r="N18" s="273">
        <f t="shared" si="7"/>
        <v>0</v>
      </c>
      <c r="O18" s="274"/>
      <c r="P18" s="273">
        <f t="shared" si="8"/>
        <v>0</v>
      </c>
      <c r="Q18" s="280"/>
      <c r="R18" s="273">
        <f t="shared" si="4"/>
        <v>0</v>
      </c>
      <c r="S18" s="274"/>
      <c r="T18" s="273">
        <f t="shared" si="9"/>
        <v>0</v>
      </c>
      <c r="U18" s="275"/>
      <c r="V18" s="273">
        <f t="shared" si="10"/>
        <v>0</v>
      </c>
      <c r="W18" s="251"/>
      <c r="X18" s="273">
        <f t="shared" si="11"/>
        <v>0</v>
      </c>
      <c r="Y18" s="251"/>
      <c r="Z18" s="273">
        <f t="shared" si="12"/>
        <v>0</v>
      </c>
      <c r="AA18" s="251"/>
      <c r="AB18" s="251">
        <f t="shared" si="13"/>
        <v>0</v>
      </c>
      <c r="AC18" s="278"/>
      <c r="AD18" s="151">
        <f t="shared" si="5"/>
        <v>0</v>
      </c>
      <c r="AE18" s="105"/>
    </row>
    <row r="19" spans="1:31" s="35" customFormat="1" ht="42" customHeight="1">
      <c r="A19" s="258" t="s">
        <v>140</v>
      </c>
      <c r="B19" s="262" t="s">
        <v>141</v>
      </c>
      <c r="C19" s="272">
        <v>73</v>
      </c>
      <c r="D19" s="273">
        <f t="shared" si="0"/>
        <v>43.8</v>
      </c>
      <c r="E19" s="272"/>
      <c r="F19" s="273">
        <f t="shared" si="1"/>
        <v>0</v>
      </c>
      <c r="G19" s="272"/>
      <c r="H19" s="273">
        <f t="shared" si="2"/>
        <v>0</v>
      </c>
      <c r="I19" s="272">
        <v>54</v>
      </c>
      <c r="J19" s="273">
        <f t="shared" si="3"/>
        <v>32.4</v>
      </c>
      <c r="K19" s="275">
        <v>57</v>
      </c>
      <c r="L19" s="273">
        <f t="shared" si="6"/>
        <v>34.199999999999996</v>
      </c>
      <c r="M19" s="276">
        <v>69</v>
      </c>
      <c r="N19" s="273">
        <f t="shared" si="7"/>
        <v>41.4</v>
      </c>
      <c r="O19" s="274"/>
      <c r="P19" s="273">
        <f t="shared" si="8"/>
        <v>0</v>
      </c>
      <c r="Q19" s="279"/>
      <c r="R19" s="273">
        <f t="shared" si="4"/>
        <v>0</v>
      </c>
      <c r="S19" s="274">
        <v>63</v>
      </c>
      <c r="T19" s="273">
        <f t="shared" si="9"/>
        <v>37.8</v>
      </c>
      <c r="U19" s="275">
        <v>64</v>
      </c>
      <c r="V19" s="273">
        <f t="shared" si="10"/>
        <v>38.4</v>
      </c>
      <c r="W19" s="251"/>
      <c r="X19" s="273">
        <f t="shared" si="11"/>
        <v>0</v>
      </c>
      <c r="Y19" s="251"/>
      <c r="Z19" s="273">
        <f t="shared" si="12"/>
        <v>0</v>
      </c>
      <c r="AA19" s="251"/>
      <c r="AB19" s="251">
        <f t="shared" si="13"/>
        <v>0</v>
      </c>
      <c r="AC19" s="278"/>
      <c r="AD19" s="151">
        <f t="shared" si="5"/>
        <v>0</v>
      </c>
      <c r="AE19" s="105"/>
    </row>
    <row r="20" spans="1:31" s="35" customFormat="1" ht="42" customHeight="1">
      <c r="A20" s="258" t="s">
        <v>142</v>
      </c>
      <c r="B20" s="262" t="s">
        <v>143</v>
      </c>
      <c r="C20" s="272"/>
      <c r="D20" s="273">
        <f t="shared" si="0"/>
        <v>0</v>
      </c>
      <c r="E20" s="272"/>
      <c r="F20" s="273">
        <f t="shared" si="1"/>
        <v>0</v>
      </c>
      <c r="G20" s="272"/>
      <c r="H20" s="273">
        <f t="shared" si="2"/>
        <v>0</v>
      </c>
      <c r="I20" s="272">
        <v>53</v>
      </c>
      <c r="J20" s="273">
        <f t="shared" si="3"/>
        <v>31.799999999999997</v>
      </c>
      <c r="K20" s="275"/>
      <c r="L20" s="273">
        <f t="shared" si="6"/>
        <v>0</v>
      </c>
      <c r="M20" s="276">
        <v>57</v>
      </c>
      <c r="N20" s="273">
        <f t="shared" si="7"/>
        <v>34.199999999999996</v>
      </c>
      <c r="O20" s="274"/>
      <c r="P20" s="273">
        <f t="shared" si="8"/>
        <v>0</v>
      </c>
      <c r="Q20" s="280"/>
      <c r="R20" s="273">
        <f t="shared" si="4"/>
        <v>0</v>
      </c>
      <c r="S20" s="274">
        <v>57</v>
      </c>
      <c r="T20" s="273">
        <f t="shared" si="9"/>
        <v>34.199999999999996</v>
      </c>
      <c r="U20" s="275"/>
      <c r="V20" s="273">
        <f t="shared" si="10"/>
        <v>0</v>
      </c>
      <c r="W20" s="251"/>
      <c r="X20" s="273">
        <f t="shared" si="11"/>
        <v>0</v>
      </c>
      <c r="Y20" s="251"/>
      <c r="Z20" s="273">
        <f t="shared" si="12"/>
        <v>0</v>
      </c>
      <c r="AA20" s="251"/>
      <c r="AB20" s="251">
        <f t="shared" si="13"/>
        <v>0</v>
      </c>
      <c r="AC20" s="278"/>
      <c r="AD20" s="151">
        <f t="shared" si="5"/>
        <v>0</v>
      </c>
      <c r="AE20" s="105"/>
    </row>
    <row r="21" spans="1:31" s="35" customFormat="1" ht="42" customHeight="1">
      <c r="A21" s="258" t="s">
        <v>144</v>
      </c>
      <c r="B21" s="259" t="s">
        <v>145</v>
      </c>
      <c r="C21" s="272">
        <v>82</v>
      </c>
      <c r="D21" s="273">
        <f t="shared" si="0"/>
        <v>49.199999999999996</v>
      </c>
      <c r="E21" s="272"/>
      <c r="F21" s="273">
        <f t="shared" si="1"/>
        <v>0</v>
      </c>
      <c r="G21" s="272"/>
      <c r="H21" s="273">
        <f t="shared" si="2"/>
        <v>0</v>
      </c>
      <c r="I21" s="272">
        <v>66</v>
      </c>
      <c r="J21" s="273">
        <f t="shared" si="3"/>
        <v>39.6</v>
      </c>
      <c r="K21" s="275">
        <v>66</v>
      </c>
      <c r="L21" s="273">
        <f t="shared" si="6"/>
        <v>39.6</v>
      </c>
      <c r="M21" s="276">
        <v>79</v>
      </c>
      <c r="N21" s="273">
        <f t="shared" si="7"/>
        <v>47.4</v>
      </c>
      <c r="O21" s="274"/>
      <c r="P21" s="273">
        <f t="shared" si="8"/>
        <v>0</v>
      </c>
      <c r="Q21" s="279"/>
      <c r="R21" s="273">
        <f t="shared" si="4"/>
        <v>0</v>
      </c>
      <c r="S21" s="274">
        <v>75</v>
      </c>
      <c r="T21" s="273">
        <f t="shared" si="9"/>
        <v>45</v>
      </c>
      <c r="U21" s="275">
        <v>72</v>
      </c>
      <c r="V21" s="273">
        <f t="shared" si="10"/>
        <v>43.199999999999996</v>
      </c>
      <c r="W21" s="251"/>
      <c r="X21" s="273">
        <f t="shared" si="11"/>
        <v>0</v>
      </c>
      <c r="Y21" s="251"/>
      <c r="Z21" s="273">
        <f t="shared" si="12"/>
        <v>0</v>
      </c>
      <c r="AA21" s="251"/>
      <c r="AB21" s="251">
        <f t="shared" si="13"/>
        <v>0</v>
      </c>
      <c r="AC21" s="278"/>
      <c r="AD21" s="151">
        <f t="shared" si="5"/>
        <v>0</v>
      </c>
      <c r="AE21" s="105"/>
    </row>
    <row r="22" spans="1:31" s="35" customFormat="1" ht="42" customHeight="1">
      <c r="A22" s="258" t="s">
        <v>146</v>
      </c>
      <c r="B22" s="262" t="s">
        <v>147</v>
      </c>
      <c r="C22" s="272">
        <v>58</v>
      </c>
      <c r="D22" s="273">
        <f t="shared" si="0"/>
        <v>34.8</v>
      </c>
      <c r="E22" s="272"/>
      <c r="F22" s="273">
        <f t="shared" si="1"/>
        <v>0</v>
      </c>
      <c r="G22" s="272"/>
      <c r="H22" s="273">
        <f t="shared" si="2"/>
        <v>0</v>
      </c>
      <c r="I22" s="272">
        <v>85</v>
      </c>
      <c r="J22" s="273">
        <f t="shared" si="3"/>
        <v>51</v>
      </c>
      <c r="K22" s="275">
        <v>38</v>
      </c>
      <c r="L22" s="273">
        <f t="shared" si="6"/>
        <v>22.8</v>
      </c>
      <c r="M22" s="276"/>
      <c r="N22" s="273">
        <f t="shared" si="7"/>
        <v>0</v>
      </c>
      <c r="O22" s="274"/>
      <c r="P22" s="273">
        <f t="shared" si="8"/>
        <v>0</v>
      </c>
      <c r="Q22" s="280"/>
      <c r="R22" s="273">
        <f t="shared" si="4"/>
        <v>0</v>
      </c>
      <c r="S22" s="274">
        <v>69</v>
      </c>
      <c r="T22" s="273">
        <f t="shared" si="9"/>
        <v>41.4</v>
      </c>
      <c r="U22" s="275">
        <v>65</v>
      </c>
      <c r="V22" s="273">
        <f t="shared" si="10"/>
        <v>39</v>
      </c>
      <c r="W22" s="251"/>
      <c r="X22" s="273">
        <f t="shared" si="11"/>
        <v>0</v>
      </c>
      <c r="Y22" s="251"/>
      <c r="Z22" s="273">
        <f t="shared" si="12"/>
        <v>0</v>
      </c>
      <c r="AA22" s="251"/>
      <c r="AB22" s="251">
        <f t="shared" si="13"/>
        <v>0</v>
      </c>
      <c r="AC22" s="278"/>
      <c r="AD22" s="151">
        <f t="shared" si="5"/>
        <v>0</v>
      </c>
      <c r="AE22" s="105"/>
    </row>
    <row r="23" spans="1:31" s="35" customFormat="1" ht="42" customHeight="1">
      <c r="A23" s="258" t="s">
        <v>148</v>
      </c>
      <c r="B23" s="262" t="s">
        <v>149</v>
      </c>
      <c r="C23" s="272">
        <v>79</v>
      </c>
      <c r="D23" s="273">
        <f t="shared" si="0"/>
        <v>47.4</v>
      </c>
      <c r="E23" s="272"/>
      <c r="F23" s="273">
        <f t="shared" si="1"/>
        <v>0</v>
      </c>
      <c r="G23" s="272"/>
      <c r="H23" s="273">
        <f t="shared" si="2"/>
        <v>0</v>
      </c>
      <c r="I23" s="272">
        <v>73</v>
      </c>
      <c r="J23" s="273">
        <f t="shared" si="3"/>
        <v>43.8</v>
      </c>
      <c r="K23" s="275">
        <v>56</v>
      </c>
      <c r="L23" s="273">
        <f t="shared" si="6"/>
        <v>33.6</v>
      </c>
      <c r="M23" s="276">
        <v>74</v>
      </c>
      <c r="N23" s="273">
        <f t="shared" si="7"/>
        <v>44.4</v>
      </c>
      <c r="O23" s="274"/>
      <c r="P23" s="273">
        <f t="shared" si="8"/>
        <v>0</v>
      </c>
      <c r="Q23" s="279"/>
      <c r="R23" s="273">
        <f t="shared" si="4"/>
        <v>0</v>
      </c>
      <c r="S23" s="274">
        <v>71</v>
      </c>
      <c r="T23" s="273">
        <f t="shared" si="9"/>
        <v>42.6</v>
      </c>
      <c r="U23" s="275">
        <v>71</v>
      </c>
      <c r="V23" s="273">
        <f t="shared" si="10"/>
        <v>42.6</v>
      </c>
      <c r="W23" s="251"/>
      <c r="X23" s="273">
        <f t="shared" si="11"/>
        <v>0</v>
      </c>
      <c r="Y23" s="251"/>
      <c r="Z23" s="273">
        <f t="shared" si="12"/>
        <v>0</v>
      </c>
      <c r="AA23" s="251"/>
      <c r="AB23" s="251">
        <f t="shared" si="13"/>
        <v>0</v>
      </c>
      <c r="AC23" s="278"/>
      <c r="AD23" s="151">
        <f t="shared" si="5"/>
        <v>0</v>
      </c>
      <c r="AE23" s="105"/>
    </row>
    <row r="24" spans="1:31" s="35" customFormat="1" ht="42" customHeight="1">
      <c r="A24" s="258" t="s">
        <v>150</v>
      </c>
      <c r="B24" s="262" t="s">
        <v>151</v>
      </c>
      <c r="C24" s="272"/>
      <c r="D24" s="273">
        <f t="shared" si="0"/>
        <v>0</v>
      </c>
      <c r="E24" s="272"/>
      <c r="F24" s="273">
        <f t="shared" si="1"/>
        <v>0</v>
      </c>
      <c r="G24" s="272"/>
      <c r="H24" s="273">
        <f t="shared" si="2"/>
        <v>0</v>
      </c>
      <c r="I24" s="272"/>
      <c r="J24" s="273">
        <f t="shared" si="3"/>
        <v>0</v>
      </c>
      <c r="K24" s="275"/>
      <c r="L24" s="273">
        <f t="shared" si="6"/>
        <v>0</v>
      </c>
      <c r="M24" s="276"/>
      <c r="N24" s="273">
        <f t="shared" si="7"/>
        <v>0</v>
      </c>
      <c r="O24" s="274"/>
      <c r="P24" s="273">
        <f t="shared" si="8"/>
        <v>0</v>
      </c>
      <c r="Q24" s="280"/>
      <c r="R24" s="273">
        <f t="shared" si="4"/>
        <v>0</v>
      </c>
      <c r="S24" s="274"/>
      <c r="T24" s="273">
        <f t="shared" si="9"/>
        <v>0</v>
      </c>
      <c r="U24" s="275"/>
      <c r="V24" s="273">
        <f t="shared" si="10"/>
        <v>0</v>
      </c>
      <c r="W24" s="251"/>
      <c r="X24" s="273">
        <f t="shared" si="11"/>
        <v>0</v>
      </c>
      <c r="Y24" s="251"/>
      <c r="Z24" s="273">
        <f t="shared" si="12"/>
        <v>0</v>
      </c>
      <c r="AA24" s="251"/>
      <c r="AB24" s="251">
        <f t="shared" si="13"/>
        <v>0</v>
      </c>
      <c r="AC24" s="278"/>
      <c r="AD24" s="151">
        <f t="shared" si="5"/>
        <v>0</v>
      </c>
      <c r="AE24" s="105"/>
    </row>
    <row r="25" spans="1:31" s="35" customFormat="1" ht="42" customHeight="1">
      <c r="A25" s="258" t="s">
        <v>152</v>
      </c>
      <c r="B25" s="259" t="s">
        <v>153</v>
      </c>
      <c r="C25" s="272">
        <v>77</v>
      </c>
      <c r="D25" s="273">
        <f t="shared" si="0"/>
        <v>46.199999999999996</v>
      </c>
      <c r="E25" s="272"/>
      <c r="F25" s="273">
        <f t="shared" si="1"/>
        <v>0</v>
      </c>
      <c r="G25" s="272"/>
      <c r="H25" s="273">
        <f t="shared" si="2"/>
        <v>0</v>
      </c>
      <c r="I25" s="272"/>
      <c r="J25" s="273">
        <f t="shared" si="3"/>
        <v>0</v>
      </c>
      <c r="K25" s="275">
        <v>50</v>
      </c>
      <c r="L25" s="273">
        <f t="shared" si="6"/>
        <v>30</v>
      </c>
      <c r="M25" s="276"/>
      <c r="N25" s="273">
        <f t="shared" si="7"/>
        <v>0</v>
      </c>
      <c r="O25" s="274"/>
      <c r="P25" s="273">
        <f t="shared" si="8"/>
        <v>0</v>
      </c>
      <c r="Q25" s="279"/>
      <c r="R25" s="273">
        <f t="shared" si="4"/>
        <v>0</v>
      </c>
      <c r="S25" s="274"/>
      <c r="T25" s="273">
        <f t="shared" si="9"/>
        <v>0</v>
      </c>
      <c r="U25" s="275">
        <v>70</v>
      </c>
      <c r="V25" s="273">
        <f t="shared" si="10"/>
        <v>42</v>
      </c>
      <c r="W25" s="251"/>
      <c r="X25" s="273">
        <f t="shared" si="11"/>
        <v>0</v>
      </c>
      <c r="Y25" s="251"/>
      <c r="Z25" s="273">
        <f t="shared" si="12"/>
        <v>0</v>
      </c>
      <c r="AA25" s="251"/>
      <c r="AB25" s="251">
        <f t="shared" si="13"/>
        <v>0</v>
      </c>
      <c r="AC25" s="278"/>
      <c r="AD25" s="151">
        <f t="shared" si="5"/>
        <v>0</v>
      </c>
      <c r="AE25" s="105"/>
    </row>
    <row r="26" spans="1:31" s="35" customFormat="1" ht="42" customHeight="1">
      <c r="A26" s="258" t="s">
        <v>154</v>
      </c>
      <c r="B26" s="259" t="s">
        <v>155</v>
      </c>
      <c r="C26" s="272"/>
      <c r="D26" s="273">
        <f t="shared" si="0"/>
        <v>0</v>
      </c>
      <c r="E26" s="272"/>
      <c r="F26" s="273">
        <f t="shared" si="1"/>
        <v>0</v>
      </c>
      <c r="G26" s="272"/>
      <c r="H26" s="273">
        <f t="shared" si="2"/>
        <v>0</v>
      </c>
      <c r="I26" s="272"/>
      <c r="J26" s="273">
        <f t="shared" si="3"/>
        <v>0</v>
      </c>
      <c r="K26" s="275"/>
      <c r="L26" s="273">
        <f t="shared" si="6"/>
        <v>0</v>
      </c>
      <c r="M26" s="276"/>
      <c r="N26" s="273">
        <f t="shared" si="7"/>
        <v>0</v>
      </c>
      <c r="O26" s="281"/>
      <c r="P26" s="273">
        <f t="shared" si="8"/>
        <v>0</v>
      </c>
      <c r="Q26" s="280"/>
      <c r="R26" s="273">
        <f t="shared" si="4"/>
        <v>0</v>
      </c>
      <c r="S26" s="274"/>
      <c r="T26" s="273">
        <f t="shared" si="9"/>
        <v>0</v>
      </c>
      <c r="U26" s="275"/>
      <c r="V26" s="273">
        <f t="shared" si="10"/>
        <v>0</v>
      </c>
      <c r="W26" s="251"/>
      <c r="X26" s="273">
        <f t="shared" si="11"/>
        <v>0</v>
      </c>
      <c r="Y26" s="251"/>
      <c r="Z26" s="273">
        <f t="shared" si="12"/>
        <v>0</v>
      </c>
      <c r="AA26" s="251"/>
      <c r="AB26" s="251">
        <f t="shared" si="13"/>
        <v>0</v>
      </c>
      <c r="AC26" s="278"/>
      <c r="AD26" s="151">
        <f t="shared" si="5"/>
        <v>0</v>
      </c>
      <c r="AE26" s="105"/>
    </row>
    <row r="27" spans="1:31" s="35" customFormat="1" ht="42" customHeight="1">
      <c r="A27" s="258" t="s">
        <v>156</v>
      </c>
      <c r="B27" s="262" t="s">
        <v>157</v>
      </c>
      <c r="C27" s="272">
        <v>70</v>
      </c>
      <c r="D27" s="273">
        <f t="shared" si="0"/>
        <v>42</v>
      </c>
      <c r="E27" s="282"/>
      <c r="F27" s="273">
        <f t="shared" si="1"/>
        <v>0</v>
      </c>
      <c r="G27" s="272"/>
      <c r="H27" s="273">
        <f t="shared" si="2"/>
        <v>0</v>
      </c>
      <c r="I27" s="272">
        <v>71</v>
      </c>
      <c r="J27" s="273">
        <f t="shared" si="3"/>
        <v>42.6</v>
      </c>
      <c r="K27" s="275">
        <v>46</v>
      </c>
      <c r="L27" s="273">
        <f t="shared" si="6"/>
        <v>27.599999999999998</v>
      </c>
      <c r="M27" s="276">
        <v>67</v>
      </c>
      <c r="N27" s="273">
        <f t="shared" si="7"/>
        <v>40.199999999999996</v>
      </c>
      <c r="O27" s="283"/>
      <c r="P27" s="273">
        <f t="shared" si="8"/>
        <v>0</v>
      </c>
      <c r="Q27" s="284"/>
      <c r="R27" s="273">
        <f t="shared" si="4"/>
        <v>0</v>
      </c>
      <c r="S27" s="283">
        <v>57</v>
      </c>
      <c r="T27" s="273">
        <f t="shared" si="9"/>
        <v>34.199999999999996</v>
      </c>
      <c r="U27" s="275">
        <v>61</v>
      </c>
      <c r="V27" s="273">
        <f t="shared" si="10"/>
        <v>36.6</v>
      </c>
      <c r="W27" s="285"/>
      <c r="X27" s="273">
        <f t="shared" si="11"/>
        <v>0</v>
      </c>
      <c r="Y27" s="285"/>
      <c r="Z27" s="273">
        <f t="shared" si="12"/>
        <v>0</v>
      </c>
      <c r="AA27" s="285"/>
      <c r="AB27" s="285">
        <f t="shared" si="13"/>
        <v>0</v>
      </c>
      <c r="AC27" s="286"/>
      <c r="AD27" s="151">
        <f t="shared" si="5"/>
        <v>0</v>
      </c>
      <c r="AE27" s="105"/>
    </row>
    <row r="28" spans="1:31" s="35" customFormat="1" ht="42" customHeight="1">
      <c r="A28" s="258" t="s">
        <v>158</v>
      </c>
      <c r="B28" s="262" t="s">
        <v>159</v>
      </c>
      <c r="C28" s="272">
        <v>68</v>
      </c>
      <c r="D28" s="287">
        <f t="shared" si="0"/>
        <v>40.8</v>
      </c>
      <c r="E28" s="272"/>
      <c r="F28" s="287">
        <f t="shared" si="1"/>
        <v>0</v>
      </c>
      <c r="G28" s="272"/>
      <c r="H28" s="287">
        <f t="shared" si="2"/>
        <v>0</v>
      </c>
      <c r="I28" s="272">
        <v>68</v>
      </c>
      <c r="J28" s="287">
        <f t="shared" si="3"/>
        <v>40.8</v>
      </c>
      <c r="K28" s="275">
        <v>37</v>
      </c>
      <c r="L28" s="287">
        <f t="shared" si="6"/>
        <v>22.2</v>
      </c>
      <c r="M28" s="276"/>
      <c r="N28" s="287">
        <f t="shared" si="7"/>
        <v>0</v>
      </c>
      <c r="O28" s="288"/>
      <c r="P28" s="287">
        <f t="shared" si="8"/>
        <v>0</v>
      </c>
      <c r="Q28" s="289"/>
      <c r="R28" s="287">
        <f t="shared" si="4"/>
        <v>0</v>
      </c>
      <c r="S28" s="274">
        <v>58</v>
      </c>
      <c r="T28" s="287">
        <f t="shared" si="9"/>
        <v>34.8</v>
      </c>
      <c r="U28" s="275">
        <v>67</v>
      </c>
      <c r="V28" s="287">
        <f t="shared" si="10"/>
        <v>40.199999999999996</v>
      </c>
      <c r="W28" s="251"/>
      <c r="X28" s="287">
        <f t="shared" si="11"/>
        <v>0</v>
      </c>
      <c r="Y28" s="251"/>
      <c r="Z28" s="287">
        <f t="shared" si="12"/>
        <v>0</v>
      </c>
      <c r="AA28" s="251"/>
      <c r="AB28" s="251">
        <f t="shared" si="13"/>
        <v>0</v>
      </c>
      <c r="AC28" s="278"/>
      <c r="AD28" s="156">
        <f t="shared" si="5"/>
        <v>0</v>
      </c>
      <c r="AE28" s="105"/>
    </row>
    <row r="29" spans="1:31" s="35" customFormat="1" ht="42" customHeight="1">
      <c r="A29" s="258" t="s">
        <v>160</v>
      </c>
      <c r="B29" s="290" t="s">
        <v>161</v>
      </c>
      <c r="C29" s="272">
        <v>81</v>
      </c>
      <c r="D29" s="291">
        <f t="shared" si="0"/>
        <v>48.6</v>
      </c>
      <c r="E29" s="292"/>
      <c r="F29" s="291">
        <f t="shared" si="1"/>
        <v>0</v>
      </c>
      <c r="G29" s="272"/>
      <c r="H29" s="291">
        <f t="shared" si="2"/>
        <v>0</v>
      </c>
      <c r="I29" s="272">
        <v>71</v>
      </c>
      <c r="J29" s="291">
        <f t="shared" si="3"/>
        <v>42.6</v>
      </c>
      <c r="K29" s="275">
        <v>80</v>
      </c>
      <c r="L29" s="291">
        <f t="shared" si="6"/>
        <v>48</v>
      </c>
      <c r="M29" s="276">
        <v>91</v>
      </c>
      <c r="N29" s="291">
        <f t="shared" si="7"/>
        <v>54.6</v>
      </c>
      <c r="O29" s="293"/>
      <c r="P29" s="291">
        <f t="shared" si="8"/>
        <v>0</v>
      </c>
      <c r="Q29" s="279"/>
      <c r="R29" s="291">
        <f t="shared" si="4"/>
        <v>0</v>
      </c>
      <c r="S29" s="293">
        <v>78</v>
      </c>
      <c r="T29" s="291">
        <f t="shared" si="9"/>
        <v>46.8</v>
      </c>
      <c r="U29" s="275">
        <v>68</v>
      </c>
      <c r="V29" s="291">
        <f t="shared" si="10"/>
        <v>40.8</v>
      </c>
      <c r="W29" s="294"/>
      <c r="X29" s="291">
        <f t="shared" si="11"/>
        <v>0</v>
      </c>
      <c r="Y29" s="294"/>
      <c r="Z29" s="291">
        <f t="shared" si="12"/>
        <v>0</v>
      </c>
      <c r="AA29" s="294"/>
      <c r="AB29" s="294">
        <f t="shared" si="13"/>
        <v>0</v>
      </c>
      <c r="AC29" s="295"/>
      <c r="AD29" s="158">
        <f t="shared" si="5"/>
        <v>0</v>
      </c>
      <c r="AE29" s="105"/>
    </row>
    <row r="30" spans="1:31" s="35" customFormat="1" ht="42" customHeight="1" hidden="1">
      <c r="A30" s="296"/>
      <c r="B30" s="296"/>
      <c r="C30" s="272"/>
      <c r="D30" s="273">
        <f t="shared" si="0"/>
        <v>0</v>
      </c>
      <c r="E30" s="272"/>
      <c r="F30" s="273">
        <f t="shared" si="1"/>
        <v>0</v>
      </c>
      <c r="G30" s="272"/>
      <c r="H30" s="273">
        <f t="shared" si="2"/>
        <v>0</v>
      </c>
      <c r="I30" s="272"/>
      <c r="J30" s="273">
        <f t="shared" si="3"/>
        <v>0</v>
      </c>
      <c r="K30" s="275"/>
      <c r="L30" s="273">
        <f t="shared" si="6"/>
        <v>0</v>
      </c>
      <c r="M30" s="276"/>
      <c r="N30" s="273">
        <f t="shared" si="7"/>
        <v>0</v>
      </c>
      <c r="O30" s="274"/>
      <c r="P30" s="273">
        <f t="shared" si="8"/>
        <v>0</v>
      </c>
      <c r="Q30" s="280"/>
      <c r="R30" s="273">
        <f t="shared" si="4"/>
        <v>0</v>
      </c>
      <c r="S30" s="274"/>
      <c r="T30" s="273">
        <f t="shared" si="9"/>
        <v>0</v>
      </c>
      <c r="U30" s="275"/>
      <c r="V30" s="273">
        <f t="shared" si="10"/>
        <v>0</v>
      </c>
      <c r="W30" s="251"/>
      <c r="X30" s="273">
        <f t="shared" si="11"/>
        <v>0</v>
      </c>
      <c r="Y30" s="251"/>
      <c r="Z30" s="273">
        <f t="shared" si="12"/>
        <v>0</v>
      </c>
      <c r="AA30" s="251"/>
      <c r="AB30" s="251">
        <f t="shared" si="13"/>
        <v>0</v>
      </c>
      <c r="AC30" s="278"/>
      <c r="AD30" s="151">
        <f t="shared" si="5"/>
        <v>0</v>
      </c>
      <c r="AE30" s="105"/>
    </row>
    <row r="31" spans="1:31" s="35" customFormat="1" ht="42" customHeight="1">
      <c r="A31" s="258" t="s">
        <v>167</v>
      </c>
      <c r="B31" s="258" t="s">
        <v>179</v>
      </c>
      <c r="C31" s="272"/>
      <c r="D31" s="273">
        <f t="shared" si="0"/>
        <v>0</v>
      </c>
      <c r="E31" s="272"/>
      <c r="F31" s="273">
        <f t="shared" si="1"/>
        <v>0</v>
      </c>
      <c r="G31" s="272"/>
      <c r="H31" s="273">
        <f t="shared" si="2"/>
        <v>0</v>
      </c>
      <c r="I31" s="272"/>
      <c r="J31" s="273">
        <f t="shared" si="3"/>
        <v>0</v>
      </c>
      <c r="K31" s="275"/>
      <c r="L31" s="273">
        <f t="shared" si="6"/>
        <v>0</v>
      </c>
      <c r="M31" s="276"/>
      <c r="N31" s="273">
        <f t="shared" si="7"/>
        <v>0</v>
      </c>
      <c r="O31" s="274"/>
      <c r="P31" s="273">
        <f t="shared" si="8"/>
        <v>0</v>
      </c>
      <c r="Q31" s="279"/>
      <c r="R31" s="273">
        <f t="shared" si="4"/>
        <v>0</v>
      </c>
      <c r="S31" s="274"/>
      <c r="T31" s="273">
        <f t="shared" si="9"/>
        <v>0</v>
      </c>
      <c r="U31" s="275"/>
      <c r="V31" s="273">
        <f t="shared" si="10"/>
        <v>0</v>
      </c>
      <c r="W31" s="251"/>
      <c r="X31" s="273">
        <f t="shared" si="11"/>
        <v>0</v>
      </c>
      <c r="Y31" s="251"/>
      <c r="Z31" s="273">
        <f t="shared" si="12"/>
        <v>0</v>
      </c>
      <c r="AA31" s="251"/>
      <c r="AB31" s="251">
        <f t="shared" si="13"/>
        <v>0</v>
      </c>
      <c r="AC31" s="278"/>
      <c r="AD31" s="151">
        <f t="shared" si="5"/>
        <v>0</v>
      </c>
      <c r="AE31" s="105"/>
    </row>
    <row r="32" spans="1:31" s="35" customFormat="1" ht="42" customHeight="1">
      <c r="A32" s="258" t="s">
        <v>168</v>
      </c>
      <c r="B32" s="258" t="s">
        <v>180</v>
      </c>
      <c r="C32" s="272">
        <v>57</v>
      </c>
      <c r="D32" s="273">
        <f t="shared" si="0"/>
        <v>34.199999999999996</v>
      </c>
      <c r="E32" s="272"/>
      <c r="F32" s="273">
        <f t="shared" si="1"/>
        <v>0</v>
      </c>
      <c r="G32" s="272"/>
      <c r="H32" s="273">
        <f t="shared" si="2"/>
        <v>0</v>
      </c>
      <c r="I32" s="272"/>
      <c r="J32" s="273">
        <f t="shared" si="3"/>
        <v>0</v>
      </c>
      <c r="K32" s="275">
        <v>37</v>
      </c>
      <c r="L32" s="273">
        <f t="shared" si="6"/>
        <v>22.2</v>
      </c>
      <c r="M32" s="276"/>
      <c r="N32" s="273">
        <f t="shared" si="7"/>
        <v>0</v>
      </c>
      <c r="O32" s="274"/>
      <c r="P32" s="273">
        <f t="shared" si="8"/>
        <v>0</v>
      </c>
      <c r="Q32" s="280"/>
      <c r="R32" s="273">
        <f t="shared" si="4"/>
        <v>0</v>
      </c>
      <c r="S32" s="274"/>
      <c r="T32" s="273">
        <f t="shared" si="9"/>
        <v>0</v>
      </c>
      <c r="U32" s="275">
        <v>56</v>
      </c>
      <c r="V32" s="273">
        <f t="shared" si="10"/>
        <v>33.6</v>
      </c>
      <c r="W32" s="251"/>
      <c r="X32" s="273">
        <f t="shared" si="11"/>
        <v>0</v>
      </c>
      <c r="Y32" s="251"/>
      <c r="Z32" s="273">
        <f t="shared" si="12"/>
        <v>0</v>
      </c>
      <c r="AA32" s="251"/>
      <c r="AB32" s="251">
        <f t="shared" si="13"/>
        <v>0</v>
      </c>
      <c r="AC32" s="278"/>
      <c r="AD32" s="151">
        <f t="shared" si="5"/>
        <v>0</v>
      </c>
      <c r="AE32" s="105"/>
    </row>
    <row r="33" spans="1:31" s="35" customFormat="1" ht="42" customHeight="1">
      <c r="A33" s="258" t="s">
        <v>169</v>
      </c>
      <c r="B33" s="258" t="s">
        <v>181</v>
      </c>
      <c r="C33" s="272">
        <v>72</v>
      </c>
      <c r="D33" s="273">
        <f t="shared" si="0"/>
        <v>43.199999999999996</v>
      </c>
      <c r="E33" s="272"/>
      <c r="F33" s="273">
        <f t="shared" si="1"/>
        <v>0</v>
      </c>
      <c r="G33" s="272"/>
      <c r="H33" s="273">
        <f t="shared" si="2"/>
        <v>0</v>
      </c>
      <c r="I33" s="272">
        <v>55</v>
      </c>
      <c r="J33" s="273">
        <f t="shared" si="3"/>
        <v>33</v>
      </c>
      <c r="K33" s="275">
        <v>33</v>
      </c>
      <c r="L33" s="273">
        <f t="shared" si="6"/>
        <v>19.8</v>
      </c>
      <c r="M33" s="276">
        <v>72</v>
      </c>
      <c r="N33" s="273">
        <f t="shared" si="7"/>
        <v>43.199999999999996</v>
      </c>
      <c r="O33" s="274"/>
      <c r="P33" s="273">
        <f t="shared" si="8"/>
        <v>0</v>
      </c>
      <c r="Q33" s="279"/>
      <c r="R33" s="273">
        <f t="shared" si="4"/>
        <v>0</v>
      </c>
      <c r="S33" s="274">
        <v>70</v>
      </c>
      <c r="T33" s="273">
        <f t="shared" si="9"/>
        <v>42</v>
      </c>
      <c r="U33" s="275">
        <v>63</v>
      </c>
      <c r="V33" s="273">
        <f t="shared" si="10"/>
        <v>37.8</v>
      </c>
      <c r="W33" s="251"/>
      <c r="X33" s="273">
        <f t="shared" si="11"/>
        <v>0</v>
      </c>
      <c r="Y33" s="251"/>
      <c r="Z33" s="273">
        <f t="shared" si="12"/>
        <v>0</v>
      </c>
      <c r="AA33" s="251"/>
      <c r="AB33" s="251">
        <f t="shared" si="13"/>
        <v>0</v>
      </c>
      <c r="AC33" s="278"/>
      <c r="AD33" s="151">
        <f t="shared" si="5"/>
        <v>0</v>
      </c>
      <c r="AE33" s="105"/>
    </row>
    <row r="34" spans="1:31" s="35" customFormat="1" ht="42" customHeight="1">
      <c r="A34" s="258" t="s">
        <v>170</v>
      </c>
      <c r="B34" s="258" t="s">
        <v>182</v>
      </c>
      <c r="C34" s="272">
        <v>80</v>
      </c>
      <c r="D34" s="273">
        <f t="shared" si="0"/>
        <v>48</v>
      </c>
      <c r="E34" s="272"/>
      <c r="F34" s="273">
        <f t="shared" si="1"/>
        <v>0</v>
      </c>
      <c r="G34" s="272"/>
      <c r="H34" s="273">
        <f t="shared" si="2"/>
        <v>0</v>
      </c>
      <c r="I34" s="272">
        <v>82</v>
      </c>
      <c r="J34" s="273">
        <f t="shared" si="3"/>
        <v>49.199999999999996</v>
      </c>
      <c r="K34" s="275">
        <v>54</v>
      </c>
      <c r="L34" s="273">
        <f t="shared" si="6"/>
        <v>32.4</v>
      </c>
      <c r="M34" s="276">
        <v>75</v>
      </c>
      <c r="N34" s="273">
        <f t="shared" si="7"/>
        <v>45</v>
      </c>
      <c r="O34" s="274"/>
      <c r="P34" s="273">
        <f t="shared" si="8"/>
        <v>0</v>
      </c>
      <c r="Q34" s="280"/>
      <c r="R34" s="273">
        <f t="shared" si="4"/>
        <v>0</v>
      </c>
      <c r="S34" s="274">
        <v>71</v>
      </c>
      <c r="T34" s="273">
        <f t="shared" si="9"/>
        <v>42.6</v>
      </c>
      <c r="U34" s="275">
        <v>62</v>
      </c>
      <c r="V34" s="273">
        <f t="shared" si="10"/>
        <v>37.199999999999996</v>
      </c>
      <c r="W34" s="251"/>
      <c r="X34" s="273">
        <f t="shared" si="11"/>
        <v>0</v>
      </c>
      <c r="Y34" s="251"/>
      <c r="Z34" s="273">
        <f t="shared" si="12"/>
        <v>0</v>
      </c>
      <c r="AA34" s="251"/>
      <c r="AB34" s="251">
        <f t="shared" si="13"/>
        <v>0</v>
      </c>
      <c r="AC34" s="278"/>
      <c r="AD34" s="151">
        <f t="shared" si="5"/>
        <v>0</v>
      </c>
      <c r="AE34" s="105"/>
    </row>
    <row r="35" spans="1:31" s="35" customFormat="1" ht="42" customHeight="1">
      <c r="A35" s="258" t="s">
        <v>171</v>
      </c>
      <c r="B35" s="258" t="s">
        <v>183</v>
      </c>
      <c r="C35" s="272">
        <v>55</v>
      </c>
      <c r="D35" s="273">
        <f t="shared" si="0"/>
        <v>33</v>
      </c>
      <c r="E35" s="272"/>
      <c r="F35" s="273">
        <f t="shared" si="1"/>
        <v>0</v>
      </c>
      <c r="G35" s="272"/>
      <c r="H35" s="273">
        <f t="shared" si="2"/>
        <v>0</v>
      </c>
      <c r="I35" s="272"/>
      <c r="J35" s="273">
        <f t="shared" si="3"/>
        <v>0</v>
      </c>
      <c r="K35" s="275">
        <v>26</v>
      </c>
      <c r="L35" s="273">
        <f t="shared" si="6"/>
        <v>15.6</v>
      </c>
      <c r="M35" s="276"/>
      <c r="N35" s="273">
        <f t="shared" si="7"/>
        <v>0</v>
      </c>
      <c r="O35" s="274"/>
      <c r="P35" s="273">
        <f t="shared" si="8"/>
        <v>0</v>
      </c>
      <c r="Q35" s="279"/>
      <c r="R35" s="273">
        <f t="shared" si="4"/>
        <v>0</v>
      </c>
      <c r="S35" s="274"/>
      <c r="T35" s="273">
        <f t="shared" si="9"/>
        <v>0</v>
      </c>
      <c r="U35" s="275"/>
      <c r="V35" s="273">
        <f t="shared" si="10"/>
        <v>0</v>
      </c>
      <c r="W35" s="251"/>
      <c r="X35" s="273">
        <f t="shared" si="11"/>
        <v>0</v>
      </c>
      <c r="Y35" s="251"/>
      <c r="Z35" s="273">
        <f t="shared" si="12"/>
        <v>0</v>
      </c>
      <c r="AA35" s="251"/>
      <c r="AB35" s="251">
        <f t="shared" si="13"/>
        <v>0</v>
      </c>
      <c r="AC35" s="278"/>
      <c r="AD35" s="151">
        <f t="shared" si="5"/>
        <v>0</v>
      </c>
      <c r="AE35" s="105"/>
    </row>
    <row r="36" spans="1:31" s="35" customFormat="1" ht="42" customHeight="1">
      <c r="A36" s="258" t="s">
        <v>172</v>
      </c>
      <c r="B36" s="258" t="s">
        <v>163</v>
      </c>
      <c r="C36" s="272"/>
      <c r="D36" s="273">
        <f t="shared" si="0"/>
        <v>0</v>
      </c>
      <c r="E36" s="272"/>
      <c r="F36" s="273">
        <f t="shared" si="1"/>
        <v>0</v>
      </c>
      <c r="G36" s="272"/>
      <c r="H36" s="273">
        <f t="shared" si="2"/>
        <v>0</v>
      </c>
      <c r="I36" s="272">
        <v>66</v>
      </c>
      <c r="J36" s="273">
        <f t="shared" si="3"/>
        <v>39.6</v>
      </c>
      <c r="K36" s="275">
        <v>63</v>
      </c>
      <c r="L36" s="273">
        <f t="shared" si="6"/>
        <v>37.8</v>
      </c>
      <c r="M36" s="276">
        <v>81</v>
      </c>
      <c r="N36" s="273">
        <f t="shared" si="7"/>
        <v>48.6</v>
      </c>
      <c r="O36" s="274"/>
      <c r="P36" s="273">
        <f t="shared" si="8"/>
        <v>0</v>
      </c>
      <c r="Q36" s="280"/>
      <c r="R36" s="273">
        <f t="shared" si="4"/>
        <v>0</v>
      </c>
      <c r="S36" s="274">
        <v>74</v>
      </c>
      <c r="T36" s="273">
        <f t="shared" si="9"/>
        <v>44.4</v>
      </c>
      <c r="U36" s="275">
        <v>68</v>
      </c>
      <c r="V36" s="273">
        <f t="shared" si="10"/>
        <v>40.8</v>
      </c>
      <c r="W36" s="251"/>
      <c r="X36" s="273">
        <f t="shared" si="11"/>
        <v>0</v>
      </c>
      <c r="Y36" s="251"/>
      <c r="Z36" s="273">
        <f t="shared" si="12"/>
        <v>0</v>
      </c>
      <c r="AA36" s="251"/>
      <c r="AB36" s="251">
        <f t="shared" si="13"/>
        <v>0</v>
      </c>
      <c r="AC36" s="278"/>
      <c r="AD36" s="151">
        <f t="shared" si="5"/>
        <v>0</v>
      </c>
      <c r="AE36" s="105"/>
    </row>
    <row r="37" spans="1:31" s="35" customFormat="1" ht="42" customHeight="1">
      <c r="A37" s="258"/>
      <c r="B37" s="258"/>
      <c r="C37" s="272"/>
      <c r="D37" s="273">
        <f t="shared" si="0"/>
        <v>0</v>
      </c>
      <c r="E37" s="272"/>
      <c r="F37" s="273">
        <f t="shared" si="1"/>
        <v>0</v>
      </c>
      <c r="G37" s="272"/>
      <c r="H37" s="273">
        <f aca="true" t="shared" si="14" ref="H37:H43">G37*0.6</f>
        <v>0</v>
      </c>
      <c r="I37" s="274"/>
      <c r="J37" s="273">
        <f aca="true" t="shared" si="15" ref="J37:J74">I37*0.6</f>
        <v>0</v>
      </c>
      <c r="K37" s="275"/>
      <c r="L37" s="273">
        <f t="shared" si="6"/>
        <v>0</v>
      </c>
      <c r="M37" s="276"/>
      <c r="N37" s="273">
        <f t="shared" si="7"/>
        <v>0</v>
      </c>
      <c r="O37" s="274"/>
      <c r="P37" s="273">
        <f t="shared" si="8"/>
        <v>0</v>
      </c>
      <c r="Q37" s="279"/>
      <c r="R37" s="273">
        <f t="shared" si="4"/>
        <v>0</v>
      </c>
      <c r="S37" s="274"/>
      <c r="T37" s="273">
        <f t="shared" si="9"/>
        <v>0</v>
      </c>
      <c r="U37" s="275"/>
      <c r="V37" s="273">
        <f t="shared" si="10"/>
        <v>0</v>
      </c>
      <c r="W37" s="251"/>
      <c r="X37" s="273">
        <f t="shared" si="11"/>
        <v>0</v>
      </c>
      <c r="Y37" s="251"/>
      <c r="Z37" s="273">
        <f t="shared" si="12"/>
        <v>0</v>
      </c>
      <c r="AA37" s="251"/>
      <c r="AB37" s="251">
        <f t="shared" si="13"/>
        <v>0</v>
      </c>
      <c r="AC37" s="278"/>
      <c r="AD37" s="151">
        <f t="shared" si="5"/>
        <v>0</v>
      </c>
      <c r="AE37" s="105"/>
    </row>
    <row r="38" spans="1:31" s="35" customFormat="1" ht="42" customHeight="1">
      <c r="A38" s="258"/>
      <c r="B38" s="195" t="s">
        <v>162</v>
      </c>
      <c r="C38" s="272"/>
      <c r="D38" s="273"/>
      <c r="E38" s="272"/>
      <c r="F38" s="273"/>
      <c r="G38" s="272"/>
      <c r="H38" s="273"/>
      <c r="I38" s="274"/>
      <c r="J38" s="273"/>
      <c r="K38" s="275"/>
      <c r="L38" s="273"/>
      <c r="M38" s="276"/>
      <c r="N38" s="273"/>
      <c r="O38" s="274"/>
      <c r="P38" s="273"/>
      <c r="Q38" s="279"/>
      <c r="R38" s="273"/>
      <c r="S38" s="274"/>
      <c r="T38" s="273"/>
      <c r="U38" s="275"/>
      <c r="V38" s="273"/>
      <c r="W38" s="251"/>
      <c r="X38" s="273"/>
      <c r="Y38" s="251"/>
      <c r="Z38" s="273"/>
      <c r="AA38" s="251"/>
      <c r="AB38" s="251"/>
      <c r="AC38" s="278"/>
      <c r="AD38" s="151"/>
      <c r="AE38" s="105"/>
    </row>
    <row r="39" spans="1:31" s="35" customFormat="1" ht="42" customHeight="1">
      <c r="A39" s="258"/>
      <c r="B39" s="195" t="s">
        <v>164</v>
      </c>
      <c r="C39" s="272"/>
      <c r="D39" s="273"/>
      <c r="E39" s="272"/>
      <c r="F39" s="273"/>
      <c r="G39" s="272"/>
      <c r="H39" s="273"/>
      <c r="I39" s="274"/>
      <c r="J39" s="273"/>
      <c r="K39" s="275"/>
      <c r="L39" s="273"/>
      <c r="M39" s="276"/>
      <c r="N39" s="273"/>
      <c r="O39" s="274"/>
      <c r="P39" s="273"/>
      <c r="Q39" s="279"/>
      <c r="R39" s="273"/>
      <c r="S39" s="274"/>
      <c r="T39" s="273"/>
      <c r="U39" s="275"/>
      <c r="V39" s="273"/>
      <c r="W39" s="251"/>
      <c r="X39" s="273"/>
      <c r="Y39" s="251"/>
      <c r="Z39" s="273"/>
      <c r="AA39" s="251"/>
      <c r="AB39" s="251"/>
      <c r="AC39" s="278"/>
      <c r="AD39" s="151"/>
      <c r="AE39" s="105"/>
    </row>
    <row r="40" spans="1:31" s="35" customFormat="1" ht="42" customHeight="1">
      <c r="A40" s="258"/>
      <c r="B40" s="195" t="s">
        <v>165</v>
      </c>
      <c r="C40" s="272"/>
      <c r="D40" s="273"/>
      <c r="E40" s="272"/>
      <c r="F40" s="273"/>
      <c r="G40" s="272"/>
      <c r="H40" s="273"/>
      <c r="I40" s="274"/>
      <c r="J40" s="273"/>
      <c r="K40" s="275"/>
      <c r="L40" s="273"/>
      <c r="M40" s="276"/>
      <c r="N40" s="273"/>
      <c r="O40" s="274"/>
      <c r="P40" s="273"/>
      <c r="Q40" s="279"/>
      <c r="R40" s="273"/>
      <c r="S40" s="274"/>
      <c r="T40" s="273"/>
      <c r="U40" s="275"/>
      <c r="V40" s="273"/>
      <c r="W40" s="251"/>
      <c r="X40" s="273"/>
      <c r="Y40" s="251"/>
      <c r="Z40" s="273"/>
      <c r="AA40" s="251"/>
      <c r="AB40" s="251"/>
      <c r="AC40" s="278"/>
      <c r="AD40" s="151"/>
      <c r="AE40" s="105"/>
    </row>
    <row r="41" spans="1:31" s="35" customFormat="1" ht="42" customHeight="1">
      <c r="A41" s="258"/>
      <c r="B41" s="195" t="s">
        <v>166</v>
      </c>
      <c r="C41" s="272"/>
      <c r="D41" s="273"/>
      <c r="E41" s="272"/>
      <c r="F41" s="273"/>
      <c r="G41" s="272"/>
      <c r="H41" s="273"/>
      <c r="I41" s="274"/>
      <c r="J41" s="273"/>
      <c r="K41" s="275"/>
      <c r="L41" s="273"/>
      <c r="M41" s="276"/>
      <c r="N41" s="273"/>
      <c r="O41" s="274"/>
      <c r="P41" s="273"/>
      <c r="Q41" s="279"/>
      <c r="R41" s="273"/>
      <c r="S41" s="274"/>
      <c r="T41" s="273"/>
      <c r="U41" s="275"/>
      <c r="V41" s="273"/>
      <c r="W41" s="251"/>
      <c r="X41" s="273"/>
      <c r="Y41" s="251"/>
      <c r="Z41" s="273"/>
      <c r="AA41" s="251"/>
      <c r="AB41" s="251"/>
      <c r="AC41" s="278"/>
      <c r="AD41" s="151"/>
      <c r="AE41" s="105"/>
    </row>
    <row r="42" spans="1:31" s="35" customFormat="1" ht="42" customHeight="1">
      <c r="A42" s="261"/>
      <c r="B42" s="261"/>
      <c r="C42" s="272"/>
      <c r="D42" s="273">
        <f t="shared" si="0"/>
        <v>0</v>
      </c>
      <c r="E42" s="272"/>
      <c r="F42" s="273">
        <f t="shared" si="1"/>
        <v>0</v>
      </c>
      <c r="G42" s="272"/>
      <c r="H42" s="273">
        <f t="shared" si="14"/>
        <v>0</v>
      </c>
      <c r="I42" s="274"/>
      <c r="J42" s="273">
        <f t="shared" si="15"/>
        <v>0</v>
      </c>
      <c r="K42" s="275"/>
      <c r="L42" s="273">
        <f t="shared" si="6"/>
        <v>0</v>
      </c>
      <c r="M42" s="276"/>
      <c r="N42" s="273">
        <f t="shared" si="7"/>
        <v>0</v>
      </c>
      <c r="O42" s="274"/>
      <c r="P42" s="273">
        <f t="shared" si="8"/>
        <v>0</v>
      </c>
      <c r="Q42" s="280"/>
      <c r="R42" s="273">
        <f t="shared" si="4"/>
        <v>0</v>
      </c>
      <c r="S42" s="274"/>
      <c r="T42" s="273">
        <f t="shared" si="9"/>
        <v>0</v>
      </c>
      <c r="U42" s="275"/>
      <c r="V42" s="273">
        <f t="shared" si="10"/>
        <v>0</v>
      </c>
      <c r="W42" s="251"/>
      <c r="X42" s="273">
        <f t="shared" si="11"/>
        <v>0</v>
      </c>
      <c r="Y42" s="251"/>
      <c r="Z42" s="273">
        <f t="shared" si="12"/>
        <v>0</v>
      </c>
      <c r="AA42" s="251"/>
      <c r="AB42" s="251">
        <f t="shared" si="13"/>
        <v>0</v>
      </c>
      <c r="AC42" s="278"/>
      <c r="AD42" s="151">
        <f t="shared" si="5"/>
        <v>0</v>
      </c>
      <c r="AE42" s="105"/>
    </row>
    <row r="43" spans="1:31" s="35" customFormat="1" ht="42" customHeight="1">
      <c r="A43" s="326" t="s">
        <v>184</v>
      </c>
      <c r="B43" s="327"/>
      <c r="C43" s="272"/>
      <c r="D43" s="273">
        <f t="shared" si="0"/>
        <v>0</v>
      </c>
      <c r="E43" s="272"/>
      <c r="F43" s="273">
        <f t="shared" si="1"/>
        <v>0</v>
      </c>
      <c r="G43" s="272"/>
      <c r="H43" s="273">
        <f t="shared" si="14"/>
        <v>0</v>
      </c>
      <c r="I43" s="274"/>
      <c r="J43" s="273">
        <f t="shared" si="15"/>
        <v>0</v>
      </c>
      <c r="K43" s="275"/>
      <c r="L43" s="273">
        <f t="shared" si="6"/>
        <v>0</v>
      </c>
      <c r="M43" s="276"/>
      <c r="N43" s="273">
        <f t="shared" si="7"/>
        <v>0</v>
      </c>
      <c r="O43" s="274"/>
      <c r="P43" s="273">
        <f t="shared" si="8"/>
        <v>0</v>
      </c>
      <c r="Q43" s="279"/>
      <c r="R43" s="273">
        <f t="shared" si="4"/>
        <v>0</v>
      </c>
      <c r="S43" s="274"/>
      <c r="T43" s="273">
        <f t="shared" si="9"/>
        <v>0</v>
      </c>
      <c r="U43" s="275"/>
      <c r="V43" s="273">
        <f t="shared" si="10"/>
        <v>0</v>
      </c>
      <c r="W43" s="251"/>
      <c r="X43" s="273">
        <f t="shared" si="11"/>
        <v>0</v>
      </c>
      <c r="Y43" s="251"/>
      <c r="Z43" s="273">
        <f t="shared" si="12"/>
        <v>0</v>
      </c>
      <c r="AA43" s="251"/>
      <c r="AB43" s="251">
        <f t="shared" si="13"/>
        <v>0</v>
      </c>
      <c r="AC43" s="278"/>
      <c r="AD43" s="151">
        <f t="shared" si="5"/>
        <v>0</v>
      </c>
      <c r="AE43" s="105"/>
    </row>
    <row r="44" spans="1:31" s="35" customFormat="1" ht="42" customHeight="1">
      <c r="A44" s="297" t="s">
        <v>178</v>
      </c>
      <c r="B44" s="261"/>
      <c r="C44" s="272"/>
      <c r="D44" s="273">
        <f aca="true" t="shared" si="16" ref="D44:D73">C44*0.6</f>
        <v>0</v>
      </c>
      <c r="E44" s="272"/>
      <c r="F44" s="273">
        <f aca="true" t="shared" si="17" ref="F44:F73">E44*0.6</f>
        <v>0</v>
      </c>
      <c r="G44" s="272"/>
      <c r="H44" s="273">
        <f aca="true" t="shared" si="18" ref="H44:H70">G44*0.6</f>
        <v>0</v>
      </c>
      <c r="I44" s="274"/>
      <c r="J44" s="273">
        <f t="shared" si="15"/>
        <v>0</v>
      </c>
      <c r="K44" s="275"/>
      <c r="L44" s="273">
        <f t="shared" si="6"/>
        <v>0</v>
      </c>
      <c r="M44" s="276"/>
      <c r="N44" s="273">
        <f t="shared" si="7"/>
        <v>0</v>
      </c>
      <c r="O44" s="274"/>
      <c r="P44" s="273">
        <f t="shared" si="8"/>
        <v>0</v>
      </c>
      <c r="Q44" s="279"/>
      <c r="R44" s="273">
        <f aca="true" t="shared" si="19" ref="R44:R74">Q44*0.6</f>
        <v>0</v>
      </c>
      <c r="S44" s="274">
        <v>61</v>
      </c>
      <c r="T44" s="273">
        <f t="shared" si="9"/>
        <v>36.6</v>
      </c>
      <c r="U44" s="275"/>
      <c r="V44" s="273">
        <f t="shared" si="10"/>
        <v>0</v>
      </c>
      <c r="W44" s="251"/>
      <c r="X44" s="273">
        <f t="shared" si="11"/>
        <v>0</v>
      </c>
      <c r="Y44" s="251"/>
      <c r="Z44" s="273">
        <f t="shared" si="12"/>
        <v>0</v>
      </c>
      <c r="AA44" s="251"/>
      <c r="AB44" s="251">
        <f t="shared" si="13"/>
        <v>0</v>
      </c>
      <c r="AC44" s="278"/>
      <c r="AD44" s="151">
        <f t="shared" si="5"/>
        <v>0</v>
      </c>
      <c r="AE44" s="105"/>
    </row>
    <row r="45" spans="1:31" s="35" customFormat="1" ht="42" customHeight="1">
      <c r="A45" s="297" t="s">
        <v>177</v>
      </c>
      <c r="B45" s="298"/>
      <c r="C45" s="272"/>
      <c r="D45" s="273">
        <f t="shared" si="16"/>
        <v>0</v>
      </c>
      <c r="E45" s="272"/>
      <c r="F45" s="273">
        <f t="shared" si="17"/>
        <v>0</v>
      </c>
      <c r="G45" s="272"/>
      <c r="H45" s="273">
        <f t="shared" si="18"/>
        <v>0</v>
      </c>
      <c r="I45" s="274"/>
      <c r="J45" s="273">
        <f t="shared" si="15"/>
        <v>0</v>
      </c>
      <c r="K45" s="275"/>
      <c r="L45" s="273">
        <f t="shared" si="6"/>
        <v>0</v>
      </c>
      <c r="M45" s="276"/>
      <c r="N45" s="273">
        <f t="shared" si="7"/>
        <v>0</v>
      </c>
      <c r="O45" s="274"/>
      <c r="P45" s="273">
        <f t="shared" si="8"/>
        <v>0</v>
      </c>
      <c r="Q45" s="280"/>
      <c r="R45" s="273">
        <f t="shared" si="19"/>
        <v>0</v>
      </c>
      <c r="S45" s="274">
        <v>81</v>
      </c>
      <c r="T45" s="273">
        <f t="shared" si="9"/>
        <v>48.6</v>
      </c>
      <c r="U45" s="275"/>
      <c r="V45" s="273">
        <f t="shared" si="10"/>
        <v>0</v>
      </c>
      <c r="W45" s="251"/>
      <c r="X45" s="273">
        <f t="shared" si="11"/>
        <v>0</v>
      </c>
      <c r="Y45" s="251"/>
      <c r="Z45" s="273">
        <f t="shared" si="12"/>
        <v>0</v>
      </c>
      <c r="AA45" s="251"/>
      <c r="AB45" s="251">
        <f t="shared" si="13"/>
        <v>0</v>
      </c>
      <c r="AC45" s="278"/>
      <c r="AD45" s="151">
        <f t="shared" si="5"/>
        <v>0</v>
      </c>
      <c r="AE45" s="105"/>
    </row>
    <row r="46" spans="1:31" s="35" customFormat="1" ht="42" customHeight="1">
      <c r="A46" s="297" t="s">
        <v>186</v>
      </c>
      <c r="B46" s="298"/>
      <c r="C46" s="272"/>
      <c r="D46" s="273"/>
      <c r="E46" s="272"/>
      <c r="F46" s="273"/>
      <c r="G46" s="272">
        <v>66</v>
      </c>
      <c r="H46" s="273"/>
      <c r="I46" s="274"/>
      <c r="J46" s="273"/>
      <c r="K46" s="275"/>
      <c r="L46" s="273"/>
      <c r="M46" s="276"/>
      <c r="N46" s="273"/>
      <c r="O46" s="274"/>
      <c r="P46" s="273"/>
      <c r="Q46" s="280"/>
      <c r="R46" s="273"/>
      <c r="S46" s="274"/>
      <c r="T46" s="273">
        <f t="shared" si="9"/>
        <v>0</v>
      </c>
      <c r="U46" s="275"/>
      <c r="V46" s="273"/>
      <c r="W46" s="251"/>
      <c r="X46" s="273"/>
      <c r="Y46" s="251"/>
      <c r="Z46" s="273"/>
      <c r="AA46" s="251"/>
      <c r="AB46" s="251"/>
      <c r="AC46" s="278"/>
      <c r="AD46" s="151"/>
      <c r="AE46" s="105"/>
    </row>
    <row r="47" spans="1:31" s="35" customFormat="1" ht="42" customHeight="1">
      <c r="A47" s="297" t="s">
        <v>188</v>
      </c>
      <c r="B47" s="298"/>
      <c r="C47" s="272"/>
      <c r="D47" s="273"/>
      <c r="E47" s="272"/>
      <c r="F47" s="273"/>
      <c r="G47" s="272">
        <v>56</v>
      </c>
      <c r="H47" s="273"/>
      <c r="I47" s="274"/>
      <c r="J47" s="273"/>
      <c r="K47" s="275"/>
      <c r="L47" s="273"/>
      <c r="M47" s="276"/>
      <c r="N47" s="273"/>
      <c r="O47" s="274"/>
      <c r="P47" s="273"/>
      <c r="Q47" s="280"/>
      <c r="R47" s="273"/>
      <c r="S47" s="274"/>
      <c r="T47" s="273">
        <f t="shared" si="9"/>
        <v>0</v>
      </c>
      <c r="U47" s="275"/>
      <c r="V47" s="273"/>
      <c r="W47" s="251"/>
      <c r="X47" s="273"/>
      <c r="Y47" s="251"/>
      <c r="Z47" s="273"/>
      <c r="AA47" s="251"/>
      <c r="AB47" s="251"/>
      <c r="AC47" s="278"/>
      <c r="AD47" s="151"/>
      <c r="AE47" s="105"/>
    </row>
    <row r="48" spans="1:31" s="35" customFormat="1" ht="42" customHeight="1">
      <c r="A48" s="297" t="s">
        <v>176</v>
      </c>
      <c r="B48" s="298"/>
      <c r="C48" s="272"/>
      <c r="D48" s="273"/>
      <c r="E48" s="272"/>
      <c r="F48" s="273"/>
      <c r="G48" s="272"/>
      <c r="H48" s="273"/>
      <c r="I48" s="274"/>
      <c r="J48" s="273"/>
      <c r="K48" s="275"/>
      <c r="L48" s="273"/>
      <c r="M48" s="276"/>
      <c r="N48" s="273"/>
      <c r="O48" s="274"/>
      <c r="P48" s="273"/>
      <c r="Q48" s="280"/>
      <c r="R48" s="273"/>
      <c r="S48" s="274">
        <v>65</v>
      </c>
      <c r="T48" s="273">
        <f t="shared" si="9"/>
        <v>39</v>
      </c>
      <c r="U48" s="275"/>
      <c r="V48" s="273"/>
      <c r="W48" s="251"/>
      <c r="X48" s="273"/>
      <c r="Y48" s="251"/>
      <c r="Z48" s="273"/>
      <c r="AA48" s="251"/>
      <c r="AB48" s="251"/>
      <c r="AC48" s="278"/>
      <c r="AD48" s="151"/>
      <c r="AE48" s="105"/>
    </row>
    <row r="49" spans="1:31" s="35" customFormat="1" ht="42" customHeight="1">
      <c r="A49" s="297" t="s">
        <v>189</v>
      </c>
      <c r="B49" s="298"/>
      <c r="C49" s="272"/>
      <c r="D49" s="273"/>
      <c r="E49" s="272"/>
      <c r="F49" s="273"/>
      <c r="G49" s="272">
        <v>67</v>
      </c>
      <c r="H49" s="273"/>
      <c r="I49" s="274"/>
      <c r="J49" s="273"/>
      <c r="K49" s="275"/>
      <c r="L49" s="273"/>
      <c r="M49" s="276"/>
      <c r="N49" s="273"/>
      <c r="O49" s="274"/>
      <c r="P49" s="273"/>
      <c r="Q49" s="280"/>
      <c r="R49" s="273"/>
      <c r="S49" s="274"/>
      <c r="T49" s="273">
        <f t="shared" si="9"/>
        <v>0</v>
      </c>
      <c r="U49" s="275"/>
      <c r="V49" s="273"/>
      <c r="W49" s="251"/>
      <c r="X49" s="273"/>
      <c r="Y49" s="251"/>
      <c r="Z49" s="273"/>
      <c r="AA49" s="251"/>
      <c r="AB49" s="251"/>
      <c r="AC49" s="278"/>
      <c r="AD49" s="151"/>
      <c r="AE49" s="105"/>
    </row>
    <row r="50" spans="1:31" s="35" customFormat="1" ht="42" customHeight="1">
      <c r="A50" s="297"/>
      <c r="B50" s="298"/>
      <c r="C50" s="272"/>
      <c r="D50" s="273"/>
      <c r="E50" s="272"/>
      <c r="F50" s="273"/>
      <c r="G50" s="272"/>
      <c r="H50" s="273"/>
      <c r="I50" s="274"/>
      <c r="J50" s="273"/>
      <c r="K50" s="275"/>
      <c r="L50" s="273"/>
      <c r="M50" s="276"/>
      <c r="N50" s="273"/>
      <c r="O50" s="274"/>
      <c r="P50" s="273"/>
      <c r="Q50" s="279"/>
      <c r="R50" s="273"/>
      <c r="S50" s="274"/>
      <c r="T50" s="273">
        <f t="shared" si="9"/>
        <v>0</v>
      </c>
      <c r="U50" s="275"/>
      <c r="V50" s="273"/>
      <c r="W50" s="251"/>
      <c r="X50" s="273"/>
      <c r="Y50" s="251"/>
      <c r="Z50" s="273"/>
      <c r="AA50" s="251"/>
      <c r="AB50" s="251"/>
      <c r="AC50" s="278"/>
      <c r="AD50" s="151"/>
      <c r="AE50" s="105"/>
    </row>
    <row r="51" spans="1:31" s="35" customFormat="1" ht="42" customHeight="1">
      <c r="A51" s="297" t="s">
        <v>174</v>
      </c>
      <c r="B51" s="298"/>
      <c r="C51" s="272"/>
      <c r="D51" s="273">
        <f t="shared" si="16"/>
        <v>0</v>
      </c>
      <c r="E51" s="272"/>
      <c r="F51" s="273">
        <f t="shared" si="17"/>
        <v>0</v>
      </c>
      <c r="G51" s="272">
        <v>63</v>
      </c>
      <c r="H51" s="273">
        <f t="shared" si="18"/>
        <v>37.8</v>
      </c>
      <c r="I51" s="274"/>
      <c r="J51" s="273">
        <f t="shared" si="15"/>
        <v>0</v>
      </c>
      <c r="K51" s="275"/>
      <c r="L51" s="273">
        <f t="shared" si="6"/>
        <v>0</v>
      </c>
      <c r="M51" s="276">
        <v>74</v>
      </c>
      <c r="N51" s="273">
        <f t="shared" si="7"/>
        <v>44.4</v>
      </c>
      <c r="O51" s="274"/>
      <c r="P51" s="273">
        <f t="shared" si="8"/>
        <v>0</v>
      </c>
      <c r="Q51" s="280"/>
      <c r="R51" s="273">
        <f t="shared" si="19"/>
        <v>0</v>
      </c>
      <c r="S51" s="274"/>
      <c r="T51" s="273">
        <f t="shared" si="9"/>
        <v>0</v>
      </c>
      <c r="U51" s="275"/>
      <c r="V51" s="273">
        <f t="shared" si="10"/>
        <v>0</v>
      </c>
      <c r="W51" s="251"/>
      <c r="X51" s="273">
        <f t="shared" si="11"/>
        <v>0</v>
      </c>
      <c r="Y51" s="251"/>
      <c r="Z51" s="273">
        <f t="shared" si="12"/>
        <v>0</v>
      </c>
      <c r="AA51" s="251"/>
      <c r="AB51" s="251">
        <f t="shared" si="13"/>
        <v>0</v>
      </c>
      <c r="AC51" s="278"/>
      <c r="AD51" s="151">
        <f t="shared" si="5"/>
        <v>0</v>
      </c>
      <c r="AE51" s="105"/>
    </row>
    <row r="52" spans="1:31" s="35" customFormat="1" ht="42" customHeight="1">
      <c r="A52" s="297" t="s">
        <v>187</v>
      </c>
      <c r="B52" s="298"/>
      <c r="C52" s="272"/>
      <c r="D52" s="273"/>
      <c r="E52" s="272"/>
      <c r="F52" s="273"/>
      <c r="G52" s="272">
        <v>66</v>
      </c>
      <c r="H52" s="273"/>
      <c r="I52" s="274"/>
      <c r="J52" s="273"/>
      <c r="K52" s="275"/>
      <c r="L52" s="273"/>
      <c r="M52" s="276"/>
      <c r="N52" s="273"/>
      <c r="O52" s="274"/>
      <c r="P52" s="273"/>
      <c r="Q52" s="280"/>
      <c r="R52" s="273"/>
      <c r="S52" s="274"/>
      <c r="T52" s="273"/>
      <c r="U52" s="275"/>
      <c r="V52" s="273"/>
      <c r="W52" s="251"/>
      <c r="X52" s="273"/>
      <c r="Y52" s="251"/>
      <c r="Z52" s="273"/>
      <c r="AA52" s="251"/>
      <c r="AB52" s="251"/>
      <c r="AC52" s="278"/>
      <c r="AD52" s="151"/>
      <c r="AE52" s="105"/>
    </row>
    <row r="53" spans="1:31" s="35" customFormat="1" ht="42" customHeight="1">
      <c r="A53" s="297" t="s">
        <v>173</v>
      </c>
      <c r="B53" s="298"/>
      <c r="C53" s="272"/>
      <c r="D53" s="273">
        <f t="shared" si="16"/>
        <v>0</v>
      </c>
      <c r="E53" s="272"/>
      <c r="F53" s="273">
        <f t="shared" si="17"/>
        <v>0</v>
      </c>
      <c r="G53" s="272"/>
      <c r="H53" s="273">
        <f t="shared" si="18"/>
        <v>0</v>
      </c>
      <c r="I53" s="274"/>
      <c r="J53" s="273">
        <f t="shared" si="15"/>
        <v>0</v>
      </c>
      <c r="K53" s="275"/>
      <c r="L53" s="273">
        <f t="shared" si="6"/>
        <v>0</v>
      </c>
      <c r="M53" s="272">
        <v>62</v>
      </c>
      <c r="N53" s="273">
        <f t="shared" si="7"/>
        <v>37.199999999999996</v>
      </c>
      <c r="O53" s="274"/>
      <c r="P53" s="273">
        <f t="shared" si="8"/>
        <v>0</v>
      </c>
      <c r="Q53" s="279"/>
      <c r="R53" s="273">
        <f t="shared" si="19"/>
        <v>0</v>
      </c>
      <c r="S53" s="274">
        <v>74</v>
      </c>
      <c r="T53" s="273">
        <f t="shared" si="9"/>
        <v>44.4</v>
      </c>
      <c r="U53" s="275"/>
      <c r="V53" s="273">
        <f t="shared" si="10"/>
        <v>0</v>
      </c>
      <c r="W53" s="251"/>
      <c r="X53" s="273">
        <f t="shared" si="11"/>
        <v>0</v>
      </c>
      <c r="Y53" s="251"/>
      <c r="Z53" s="273">
        <f t="shared" si="12"/>
        <v>0</v>
      </c>
      <c r="AA53" s="251"/>
      <c r="AB53" s="251">
        <f t="shared" si="13"/>
        <v>0</v>
      </c>
      <c r="AC53" s="278"/>
      <c r="AD53" s="151">
        <f t="shared" si="5"/>
        <v>0</v>
      </c>
      <c r="AE53" s="105"/>
    </row>
    <row r="54" spans="1:31" s="35" customFormat="1" ht="42" customHeight="1">
      <c r="A54" s="297" t="s">
        <v>175</v>
      </c>
      <c r="B54" s="298"/>
      <c r="C54" s="272"/>
      <c r="D54" s="273">
        <f t="shared" si="16"/>
        <v>0</v>
      </c>
      <c r="E54" s="272"/>
      <c r="F54" s="273">
        <f t="shared" si="17"/>
        <v>0</v>
      </c>
      <c r="G54" s="272">
        <v>58</v>
      </c>
      <c r="H54" s="273">
        <f t="shared" si="18"/>
        <v>34.8</v>
      </c>
      <c r="I54" s="274"/>
      <c r="J54" s="273">
        <f t="shared" si="15"/>
        <v>0</v>
      </c>
      <c r="K54" s="275"/>
      <c r="L54" s="273">
        <f t="shared" si="6"/>
        <v>0</v>
      </c>
      <c r="M54" s="276">
        <v>65</v>
      </c>
      <c r="N54" s="273">
        <f t="shared" si="7"/>
        <v>39</v>
      </c>
      <c r="O54" s="274"/>
      <c r="P54" s="273">
        <f t="shared" si="8"/>
        <v>0</v>
      </c>
      <c r="Q54" s="280"/>
      <c r="R54" s="273">
        <f t="shared" si="19"/>
        <v>0</v>
      </c>
      <c r="S54" s="274">
        <v>50</v>
      </c>
      <c r="T54" s="273">
        <f t="shared" si="9"/>
        <v>30</v>
      </c>
      <c r="U54" s="275"/>
      <c r="V54" s="273">
        <f t="shared" si="10"/>
        <v>0</v>
      </c>
      <c r="W54" s="251"/>
      <c r="X54" s="273">
        <f t="shared" si="11"/>
        <v>0</v>
      </c>
      <c r="Y54" s="251"/>
      <c r="Z54" s="273">
        <f t="shared" si="12"/>
        <v>0</v>
      </c>
      <c r="AA54" s="251"/>
      <c r="AB54" s="251">
        <f t="shared" si="13"/>
        <v>0</v>
      </c>
      <c r="AC54" s="278"/>
      <c r="AD54" s="151">
        <f t="shared" si="5"/>
        <v>0</v>
      </c>
      <c r="AE54" s="105"/>
    </row>
    <row r="55" spans="1:31" s="35" customFormat="1" ht="42" customHeight="1">
      <c r="A55" s="297"/>
      <c r="B55" s="298"/>
      <c r="C55" s="272"/>
      <c r="D55" s="273">
        <f t="shared" si="16"/>
        <v>0</v>
      </c>
      <c r="E55" s="272"/>
      <c r="F55" s="273">
        <f t="shared" si="17"/>
        <v>0</v>
      </c>
      <c r="G55" s="272"/>
      <c r="H55" s="273">
        <f t="shared" si="18"/>
        <v>0</v>
      </c>
      <c r="I55" s="274"/>
      <c r="J55" s="273">
        <f t="shared" si="15"/>
        <v>0</v>
      </c>
      <c r="K55" s="275"/>
      <c r="L55" s="273">
        <f t="shared" si="6"/>
        <v>0</v>
      </c>
      <c r="M55" s="276"/>
      <c r="N55" s="273">
        <f t="shared" si="7"/>
        <v>0</v>
      </c>
      <c r="O55" s="274"/>
      <c r="P55" s="273">
        <f t="shared" si="8"/>
        <v>0</v>
      </c>
      <c r="Q55" s="284"/>
      <c r="R55" s="273">
        <f t="shared" si="19"/>
        <v>0</v>
      </c>
      <c r="S55" s="274"/>
      <c r="T55" s="273">
        <f t="shared" si="9"/>
        <v>0</v>
      </c>
      <c r="U55" s="275"/>
      <c r="V55" s="273">
        <f t="shared" si="10"/>
        <v>0</v>
      </c>
      <c r="W55" s="251"/>
      <c r="X55" s="273">
        <f t="shared" si="11"/>
        <v>0</v>
      </c>
      <c r="Y55" s="251"/>
      <c r="Z55" s="273">
        <f t="shared" si="12"/>
        <v>0</v>
      </c>
      <c r="AA55" s="251"/>
      <c r="AB55" s="251">
        <f t="shared" si="13"/>
        <v>0</v>
      </c>
      <c r="AC55" s="251"/>
      <c r="AD55" s="151">
        <f t="shared" si="5"/>
        <v>0</v>
      </c>
      <c r="AE55" s="105"/>
    </row>
    <row r="56" spans="1:31" s="35" customFormat="1" ht="42" customHeight="1">
      <c r="A56" s="297"/>
      <c r="B56" s="298"/>
      <c r="C56" s="272"/>
      <c r="D56" s="273">
        <f t="shared" si="16"/>
        <v>0</v>
      </c>
      <c r="E56" s="272"/>
      <c r="F56" s="273">
        <f t="shared" si="17"/>
        <v>0</v>
      </c>
      <c r="G56" s="272"/>
      <c r="H56" s="273">
        <f t="shared" si="18"/>
        <v>0</v>
      </c>
      <c r="I56" s="283"/>
      <c r="J56" s="273">
        <f t="shared" si="15"/>
        <v>0</v>
      </c>
      <c r="K56" s="275"/>
      <c r="L56" s="273">
        <f t="shared" si="6"/>
        <v>0</v>
      </c>
      <c r="M56" s="276"/>
      <c r="N56" s="273">
        <f t="shared" si="7"/>
        <v>0</v>
      </c>
      <c r="O56" s="283"/>
      <c r="P56" s="273">
        <f t="shared" si="8"/>
        <v>0</v>
      </c>
      <c r="Q56" s="289"/>
      <c r="R56" s="273">
        <f t="shared" si="19"/>
        <v>0</v>
      </c>
      <c r="S56" s="283"/>
      <c r="T56" s="273">
        <f t="shared" si="9"/>
        <v>0</v>
      </c>
      <c r="U56" s="275"/>
      <c r="V56" s="273">
        <f t="shared" si="10"/>
        <v>0</v>
      </c>
      <c r="W56" s="285"/>
      <c r="X56" s="273">
        <f t="shared" si="11"/>
        <v>0</v>
      </c>
      <c r="Y56" s="285"/>
      <c r="Z56" s="273">
        <f t="shared" si="12"/>
        <v>0</v>
      </c>
      <c r="AA56" s="285"/>
      <c r="AB56" s="251">
        <f t="shared" si="13"/>
        <v>0</v>
      </c>
      <c r="AC56" s="285"/>
      <c r="AD56" s="151">
        <f t="shared" si="5"/>
        <v>0</v>
      </c>
      <c r="AE56" s="105"/>
    </row>
    <row r="57" spans="1:31" s="35" customFormat="1" ht="42" customHeight="1">
      <c r="A57" s="161"/>
      <c r="B57" s="162"/>
      <c r="C57" s="159"/>
      <c r="D57" s="163">
        <f t="shared" si="16"/>
        <v>0</v>
      </c>
      <c r="E57" s="150"/>
      <c r="F57" s="151">
        <f t="shared" si="17"/>
        <v>0</v>
      </c>
      <c r="G57" s="150"/>
      <c r="H57" s="151">
        <f t="shared" si="18"/>
        <v>0</v>
      </c>
      <c r="I57" s="154"/>
      <c r="J57" s="151">
        <f t="shared" si="15"/>
        <v>0</v>
      </c>
      <c r="K57" s="152"/>
      <c r="L57" s="151">
        <f t="shared" si="6"/>
        <v>0</v>
      </c>
      <c r="M57" s="153"/>
      <c r="N57" s="151">
        <f t="shared" si="7"/>
        <v>0</v>
      </c>
      <c r="O57" s="154"/>
      <c r="P57" s="151">
        <f t="shared" si="8"/>
        <v>0</v>
      </c>
      <c r="Q57" s="157"/>
      <c r="R57" s="151">
        <f t="shared" si="19"/>
        <v>0</v>
      </c>
      <c r="S57" s="154"/>
      <c r="T57" s="151">
        <f t="shared" si="9"/>
        <v>0</v>
      </c>
      <c r="U57" s="152"/>
      <c r="V57" s="151">
        <f t="shared" si="10"/>
        <v>0</v>
      </c>
      <c r="W57" s="155"/>
      <c r="X57" s="151">
        <f t="shared" si="11"/>
        <v>0</v>
      </c>
      <c r="Y57" s="155"/>
      <c r="Z57" s="151">
        <f t="shared" si="12"/>
        <v>0</v>
      </c>
      <c r="AA57" s="155"/>
      <c r="AB57" s="102">
        <f t="shared" si="13"/>
        <v>0</v>
      </c>
      <c r="AC57" s="155"/>
      <c r="AD57" s="151">
        <f t="shared" si="5"/>
        <v>0</v>
      </c>
      <c r="AE57" s="105"/>
    </row>
    <row r="58" spans="1:31" s="35" customFormat="1" ht="42" customHeight="1">
      <c r="A58" s="161"/>
      <c r="B58" s="162"/>
      <c r="C58" s="159"/>
      <c r="D58" s="163">
        <f t="shared" si="16"/>
        <v>0</v>
      </c>
      <c r="E58" s="150"/>
      <c r="F58" s="151">
        <f t="shared" si="17"/>
        <v>0</v>
      </c>
      <c r="G58" s="150"/>
      <c r="H58" s="151">
        <f t="shared" si="18"/>
        <v>0</v>
      </c>
      <c r="I58" s="154"/>
      <c r="J58" s="151">
        <f t="shared" si="15"/>
        <v>0</v>
      </c>
      <c r="K58" s="152"/>
      <c r="L58" s="151">
        <f t="shared" si="6"/>
        <v>0</v>
      </c>
      <c r="M58" s="153"/>
      <c r="N58" s="151">
        <f t="shared" si="7"/>
        <v>0</v>
      </c>
      <c r="O58" s="154"/>
      <c r="P58" s="151">
        <f t="shared" si="8"/>
        <v>0</v>
      </c>
      <c r="Q58" s="157"/>
      <c r="R58" s="151">
        <f t="shared" si="19"/>
        <v>0</v>
      </c>
      <c r="S58" s="154"/>
      <c r="T58" s="151">
        <f t="shared" si="9"/>
        <v>0</v>
      </c>
      <c r="U58" s="152"/>
      <c r="V58" s="151">
        <f t="shared" si="10"/>
        <v>0</v>
      </c>
      <c r="W58" s="155"/>
      <c r="X58" s="151">
        <f t="shared" si="11"/>
        <v>0</v>
      </c>
      <c r="Y58" s="155"/>
      <c r="Z58" s="151">
        <f t="shared" si="12"/>
        <v>0</v>
      </c>
      <c r="AA58" s="155"/>
      <c r="AB58" s="102">
        <f t="shared" si="13"/>
        <v>0</v>
      </c>
      <c r="AC58" s="155"/>
      <c r="AD58" s="151">
        <f t="shared" si="5"/>
        <v>0</v>
      </c>
      <c r="AE58" s="105"/>
    </row>
    <row r="59" spans="1:31" s="35" customFormat="1" ht="42" customHeight="1">
      <c r="A59" s="160"/>
      <c r="B59" s="120"/>
      <c r="C59" s="150"/>
      <c r="D59" s="151">
        <f t="shared" si="16"/>
        <v>0</v>
      </c>
      <c r="E59" s="150"/>
      <c r="F59" s="151">
        <f t="shared" si="17"/>
        <v>0</v>
      </c>
      <c r="G59" s="150"/>
      <c r="H59" s="151">
        <f t="shared" si="18"/>
        <v>0</v>
      </c>
      <c r="I59" s="154"/>
      <c r="J59" s="151">
        <f t="shared" si="15"/>
        <v>0</v>
      </c>
      <c r="K59" s="152"/>
      <c r="L59" s="151">
        <f t="shared" si="6"/>
        <v>0</v>
      </c>
      <c r="M59" s="153"/>
      <c r="N59" s="151">
        <f t="shared" si="7"/>
        <v>0</v>
      </c>
      <c r="O59" s="154"/>
      <c r="P59" s="151">
        <f t="shared" si="8"/>
        <v>0</v>
      </c>
      <c r="Q59" s="157"/>
      <c r="R59" s="151">
        <f t="shared" si="19"/>
        <v>0</v>
      </c>
      <c r="S59" s="154"/>
      <c r="T59" s="151">
        <f t="shared" si="9"/>
        <v>0</v>
      </c>
      <c r="U59" s="152"/>
      <c r="V59" s="151">
        <f t="shared" si="10"/>
        <v>0</v>
      </c>
      <c r="W59" s="155"/>
      <c r="X59" s="151">
        <f t="shared" si="11"/>
        <v>0</v>
      </c>
      <c r="Y59" s="155"/>
      <c r="Z59" s="151">
        <f t="shared" si="12"/>
        <v>0</v>
      </c>
      <c r="AA59" s="155"/>
      <c r="AB59" s="102">
        <f t="shared" si="13"/>
        <v>0</v>
      </c>
      <c r="AC59" s="155"/>
      <c r="AD59" s="151">
        <f t="shared" si="5"/>
        <v>0</v>
      </c>
      <c r="AE59" s="105"/>
    </row>
    <row r="60" spans="1:31" s="35" customFormat="1" ht="42" customHeight="1">
      <c r="A60" s="160"/>
      <c r="B60" s="120"/>
      <c r="C60" s="150"/>
      <c r="D60" s="151">
        <f t="shared" si="16"/>
        <v>0</v>
      </c>
      <c r="E60" s="150"/>
      <c r="F60" s="151">
        <f t="shared" si="17"/>
        <v>0</v>
      </c>
      <c r="G60" s="150"/>
      <c r="H60" s="151">
        <f t="shared" si="18"/>
        <v>0</v>
      </c>
      <c r="I60" s="154"/>
      <c r="J60" s="151">
        <f t="shared" si="15"/>
        <v>0</v>
      </c>
      <c r="K60" s="152"/>
      <c r="L60" s="151">
        <f t="shared" si="6"/>
        <v>0</v>
      </c>
      <c r="M60" s="153"/>
      <c r="N60" s="151">
        <f t="shared" si="7"/>
        <v>0</v>
      </c>
      <c r="O60" s="154"/>
      <c r="P60" s="151">
        <f t="shared" si="8"/>
        <v>0</v>
      </c>
      <c r="Q60" s="157"/>
      <c r="R60" s="151">
        <f t="shared" si="19"/>
        <v>0</v>
      </c>
      <c r="S60" s="154"/>
      <c r="T60" s="151">
        <f t="shared" si="9"/>
        <v>0</v>
      </c>
      <c r="U60" s="152"/>
      <c r="V60" s="151">
        <f t="shared" si="10"/>
        <v>0</v>
      </c>
      <c r="W60" s="155"/>
      <c r="X60" s="151">
        <f t="shared" si="11"/>
        <v>0</v>
      </c>
      <c r="Y60" s="155"/>
      <c r="Z60" s="151">
        <f t="shared" si="12"/>
        <v>0</v>
      </c>
      <c r="AA60" s="155"/>
      <c r="AB60" s="102">
        <f t="shared" si="13"/>
        <v>0</v>
      </c>
      <c r="AC60" s="155"/>
      <c r="AD60" s="151">
        <f t="shared" si="5"/>
        <v>0</v>
      </c>
      <c r="AE60" s="105"/>
    </row>
    <row r="61" spans="1:31" s="35" customFormat="1" ht="42" customHeight="1">
      <c r="A61" s="160"/>
      <c r="B61" s="120"/>
      <c r="C61" s="150"/>
      <c r="D61" s="151">
        <f t="shared" si="16"/>
        <v>0</v>
      </c>
      <c r="E61" s="150"/>
      <c r="F61" s="151">
        <f t="shared" si="17"/>
        <v>0</v>
      </c>
      <c r="G61" s="150"/>
      <c r="H61" s="151">
        <f t="shared" si="18"/>
        <v>0</v>
      </c>
      <c r="I61" s="154"/>
      <c r="J61" s="151">
        <f t="shared" si="15"/>
        <v>0</v>
      </c>
      <c r="K61" s="152"/>
      <c r="L61" s="151">
        <f t="shared" si="6"/>
        <v>0</v>
      </c>
      <c r="M61" s="153"/>
      <c r="N61" s="151">
        <f t="shared" si="7"/>
        <v>0</v>
      </c>
      <c r="O61" s="154"/>
      <c r="P61" s="151">
        <f t="shared" si="8"/>
        <v>0</v>
      </c>
      <c r="Q61" s="157"/>
      <c r="R61" s="151">
        <f t="shared" si="19"/>
        <v>0</v>
      </c>
      <c r="S61" s="154"/>
      <c r="T61" s="151">
        <f t="shared" si="9"/>
        <v>0</v>
      </c>
      <c r="U61" s="152"/>
      <c r="V61" s="151">
        <f t="shared" si="10"/>
        <v>0</v>
      </c>
      <c r="W61" s="155"/>
      <c r="X61" s="151">
        <f t="shared" si="11"/>
        <v>0</v>
      </c>
      <c r="Y61" s="155"/>
      <c r="Z61" s="151">
        <f t="shared" si="12"/>
        <v>0</v>
      </c>
      <c r="AA61" s="155"/>
      <c r="AB61" s="102">
        <f t="shared" si="13"/>
        <v>0</v>
      </c>
      <c r="AC61" s="155"/>
      <c r="AD61" s="151">
        <f t="shared" si="5"/>
        <v>0</v>
      </c>
      <c r="AE61" s="105"/>
    </row>
    <row r="62" spans="1:31" s="35" customFormat="1" ht="42" customHeight="1">
      <c r="A62" s="164"/>
      <c r="B62" s="104"/>
      <c r="C62" s="153"/>
      <c r="D62" s="151">
        <f t="shared" si="16"/>
        <v>0</v>
      </c>
      <c r="E62" s="150"/>
      <c r="F62" s="151">
        <f t="shared" si="17"/>
        <v>0</v>
      </c>
      <c r="G62" s="150"/>
      <c r="H62" s="151">
        <f t="shared" si="18"/>
        <v>0</v>
      </c>
      <c r="I62" s="154"/>
      <c r="J62" s="151">
        <f t="shared" si="15"/>
        <v>0</v>
      </c>
      <c r="K62" s="154"/>
      <c r="L62" s="151">
        <f t="shared" si="6"/>
        <v>0</v>
      </c>
      <c r="M62" s="165"/>
      <c r="N62" s="151">
        <f t="shared" si="7"/>
        <v>0</v>
      </c>
      <c r="O62" s="154"/>
      <c r="P62" s="151">
        <f t="shared" si="8"/>
        <v>0</v>
      </c>
      <c r="Q62" s="157"/>
      <c r="R62" s="151">
        <f t="shared" si="19"/>
        <v>0</v>
      </c>
      <c r="S62" s="154"/>
      <c r="T62" s="151">
        <f t="shared" si="9"/>
        <v>0</v>
      </c>
      <c r="U62" s="150"/>
      <c r="V62" s="151">
        <f t="shared" si="10"/>
        <v>0</v>
      </c>
      <c r="W62" s="155"/>
      <c r="X62" s="151">
        <f t="shared" si="11"/>
        <v>0</v>
      </c>
      <c r="Y62" s="155"/>
      <c r="Z62" s="151">
        <f t="shared" si="12"/>
        <v>0</v>
      </c>
      <c r="AA62" s="155"/>
      <c r="AB62" s="102">
        <f t="shared" si="13"/>
        <v>0</v>
      </c>
      <c r="AC62" s="155"/>
      <c r="AD62" s="151">
        <f t="shared" si="5"/>
        <v>0</v>
      </c>
      <c r="AE62" s="105"/>
    </row>
    <row r="63" spans="1:31" s="35" customFormat="1" ht="42" customHeight="1">
      <c r="A63" s="164"/>
      <c r="B63" s="104"/>
      <c r="C63" s="153"/>
      <c r="D63" s="151">
        <f t="shared" si="16"/>
        <v>0</v>
      </c>
      <c r="E63" s="150"/>
      <c r="F63" s="151">
        <f t="shared" si="17"/>
        <v>0</v>
      </c>
      <c r="G63" s="150"/>
      <c r="H63" s="151">
        <f t="shared" si="18"/>
        <v>0</v>
      </c>
      <c r="I63" s="154"/>
      <c r="J63" s="151">
        <f t="shared" si="15"/>
        <v>0</v>
      </c>
      <c r="K63" s="154"/>
      <c r="L63" s="151">
        <f t="shared" si="6"/>
        <v>0</v>
      </c>
      <c r="M63" s="165"/>
      <c r="N63" s="151">
        <f t="shared" si="7"/>
        <v>0</v>
      </c>
      <c r="O63" s="154"/>
      <c r="P63" s="151">
        <f t="shared" si="8"/>
        <v>0</v>
      </c>
      <c r="Q63" s="157"/>
      <c r="R63" s="151">
        <f t="shared" si="19"/>
        <v>0</v>
      </c>
      <c r="S63" s="154"/>
      <c r="T63" s="151">
        <f t="shared" si="9"/>
        <v>0</v>
      </c>
      <c r="U63" s="150"/>
      <c r="V63" s="151">
        <f t="shared" si="10"/>
        <v>0</v>
      </c>
      <c r="W63" s="155"/>
      <c r="X63" s="151">
        <f t="shared" si="11"/>
        <v>0</v>
      </c>
      <c r="Y63" s="155"/>
      <c r="Z63" s="151">
        <f t="shared" si="12"/>
        <v>0</v>
      </c>
      <c r="AA63" s="155"/>
      <c r="AB63" s="102">
        <f t="shared" si="13"/>
        <v>0</v>
      </c>
      <c r="AC63" s="155"/>
      <c r="AD63" s="151">
        <f t="shared" si="5"/>
        <v>0</v>
      </c>
      <c r="AE63" s="105"/>
    </row>
    <row r="64" spans="1:31" s="35" customFormat="1" ht="42" customHeight="1">
      <c r="A64" s="164"/>
      <c r="B64" s="104"/>
      <c r="C64" s="153"/>
      <c r="D64" s="151">
        <f t="shared" si="16"/>
        <v>0</v>
      </c>
      <c r="E64" s="150"/>
      <c r="F64" s="151">
        <f t="shared" si="17"/>
        <v>0</v>
      </c>
      <c r="G64" s="150"/>
      <c r="H64" s="151">
        <f t="shared" si="18"/>
        <v>0</v>
      </c>
      <c r="I64" s="154"/>
      <c r="J64" s="151">
        <f t="shared" si="15"/>
        <v>0</v>
      </c>
      <c r="K64" s="154"/>
      <c r="L64" s="151">
        <f t="shared" si="6"/>
        <v>0</v>
      </c>
      <c r="M64" s="165"/>
      <c r="N64" s="151">
        <f t="shared" si="7"/>
        <v>0</v>
      </c>
      <c r="O64" s="154"/>
      <c r="P64" s="151">
        <f t="shared" si="8"/>
        <v>0</v>
      </c>
      <c r="Q64" s="157"/>
      <c r="R64" s="151">
        <f t="shared" si="19"/>
        <v>0</v>
      </c>
      <c r="S64" s="154"/>
      <c r="T64" s="151">
        <f t="shared" si="9"/>
        <v>0</v>
      </c>
      <c r="U64" s="150"/>
      <c r="V64" s="151">
        <f t="shared" si="10"/>
        <v>0</v>
      </c>
      <c r="W64" s="155"/>
      <c r="X64" s="151">
        <f t="shared" si="11"/>
        <v>0</v>
      </c>
      <c r="Y64" s="155"/>
      <c r="Z64" s="151">
        <f t="shared" si="12"/>
        <v>0</v>
      </c>
      <c r="AA64" s="155"/>
      <c r="AB64" s="102">
        <f t="shared" si="13"/>
        <v>0</v>
      </c>
      <c r="AC64" s="155"/>
      <c r="AD64" s="151">
        <f t="shared" si="5"/>
        <v>0</v>
      </c>
      <c r="AE64" s="105"/>
    </row>
    <row r="65" spans="1:31" s="35" customFormat="1" ht="42" customHeight="1">
      <c r="A65" s="164"/>
      <c r="B65" s="104"/>
      <c r="C65" s="153"/>
      <c r="D65" s="151">
        <f t="shared" si="16"/>
        <v>0</v>
      </c>
      <c r="E65" s="150"/>
      <c r="F65" s="151">
        <f t="shared" si="17"/>
        <v>0</v>
      </c>
      <c r="G65" s="150"/>
      <c r="H65" s="151">
        <f t="shared" si="18"/>
        <v>0</v>
      </c>
      <c r="I65" s="154"/>
      <c r="J65" s="151">
        <f t="shared" si="15"/>
        <v>0</v>
      </c>
      <c r="K65" s="154"/>
      <c r="L65" s="151">
        <f t="shared" si="6"/>
        <v>0</v>
      </c>
      <c r="M65" s="165"/>
      <c r="N65" s="151">
        <f t="shared" si="7"/>
        <v>0</v>
      </c>
      <c r="O65" s="154"/>
      <c r="P65" s="151">
        <f t="shared" si="8"/>
        <v>0</v>
      </c>
      <c r="Q65" s="157"/>
      <c r="R65" s="151">
        <f t="shared" si="19"/>
        <v>0</v>
      </c>
      <c r="S65" s="154"/>
      <c r="T65" s="151">
        <f t="shared" si="9"/>
        <v>0</v>
      </c>
      <c r="U65" s="150"/>
      <c r="V65" s="151">
        <f t="shared" si="10"/>
        <v>0</v>
      </c>
      <c r="W65" s="155"/>
      <c r="X65" s="151">
        <f t="shared" si="11"/>
        <v>0</v>
      </c>
      <c r="Y65" s="155"/>
      <c r="Z65" s="151">
        <f t="shared" si="12"/>
        <v>0</v>
      </c>
      <c r="AA65" s="155"/>
      <c r="AB65" s="102">
        <f t="shared" si="13"/>
        <v>0</v>
      </c>
      <c r="AC65" s="155"/>
      <c r="AD65" s="151">
        <f t="shared" si="5"/>
        <v>0</v>
      </c>
      <c r="AE65" s="105"/>
    </row>
    <row r="66" spans="1:31" s="35" customFormat="1" ht="42" customHeight="1">
      <c r="A66" s="164"/>
      <c r="B66" s="104"/>
      <c r="C66" s="153"/>
      <c r="D66" s="151">
        <f t="shared" si="16"/>
        <v>0</v>
      </c>
      <c r="E66" s="150"/>
      <c r="F66" s="151">
        <f t="shared" si="17"/>
        <v>0</v>
      </c>
      <c r="G66" s="150"/>
      <c r="H66" s="151">
        <f t="shared" si="18"/>
        <v>0</v>
      </c>
      <c r="I66" s="154"/>
      <c r="J66" s="151">
        <f t="shared" si="15"/>
        <v>0</v>
      </c>
      <c r="K66" s="154"/>
      <c r="L66" s="151">
        <f t="shared" si="6"/>
        <v>0</v>
      </c>
      <c r="M66" s="165"/>
      <c r="N66" s="151">
        <f t="shared" si="7"/>
        <v>0</v>
      </c>
      <c r="O66" s="154"/>
      <c r="P66" s="151">
        <f t="shared" si="8"/>
        <v>0</v>
      </c>
      <c r="Q66" s="157"/>
      <c r="R66" s="151">
        <f t="shared" si="19"/>
        <v>0</v>
      </c>
      <c r="S66" s="154"/>
      <c r="T66" s="151">
        <f t="shared" si="9"/>
        <v>0</v>
      </c>
      <c r="U66" s="150"/>
      <c r="V66" s="151">
        <f t="shared" si="10"/>
        <v>0</v>
      </c>
      <c r="W66" s="155"/>
      <c r="X66" s="151">
        <f t="shared" si="11"/>
        <v>0</v>
      </c>
      <c r="Y66" s="155"/>
      <c r="Z66" s="151">
        <f t="shared" si="12"/>
        <v>0</v>
      </c>
      <c r="AA66" s="155"/>
      <c r="AB66" s="102">
        <f t="shared" si="13"/>
        <v>0</v>
      </c>
      <c r="AC66" s="155"/>
      <c r="AD66" s="151">
        <f t="shared" si="5"/>
        <v>0</v>
      </c>
      <c r="AE66" s="105"/>
    </row>
    <row r="67" spans="1:31" s="35" customFormat="1" ht="42" customHeight="1">
      <c r="A67" s="164"/>
      <c r="B67" s="104"/>
      <c r="C67" s="153"/>
      <c r="D67" s="151">
        <f t="shared" si="16"/>
        <v>0</v>
      </c>
      <c r="E67" s="150"/>
      <c r="F67" s="151">
        <f t="shared" si="17"/>
        <v>0</v>
      </c>
      <c r="G67" s="150"/>
      <c r="H67" s="151">
        <f t="shared" si="18"/>
        <v>0</v>
      </c>
      <c r="I67" s="154"/>
      <c r="J67" s="151">
        <f t="shared" si="15"/>
        <v>0</v>
      </c>
      <c r="K67" s="154"/>
      <c r="L67" s="151">
        <f t="shared" si="6"/>
        <v>0</v>
      </c>
      <c r="M67" s="165"/>
      <c r="N67" s="151">
        <f t="shared" si="7"/>
        <v>0</v>
      </c>
      <c r="O67" s="154"/>
      <c r="P67" s="151">
        <f t="shared" si="8"/>
        <v>0</v>
      </c>
      <c r="Q67" s="157"/>
      <c r="R67" s="151">
        <f t="shared" si="19"/>
        <v>0</v>
      </c>
      <c r="S67" s="154"/>
      <c r="T67" s="151">
        <f t="shared" si="9"/>
        <v>0</v>
      </c>
      <c r="U67" s="150"/>
      <c r="V67" s="151">
        <f t="shared" si="10"/>
        <v>0</v>
      </c>
      <c r="W67" s="155"/>
      <c r="X67" s="151">
        <f t="shared" si="11"/>
        <v>0</v>
      </c>
      <c r="Y67" s="155"/>
      <c r="Z67" s="151">
        <f t="shared" si="12"/>
        <v>0</v>
      </c>
      <c r="AA67" s="155"/>
      <c r="AB67" s="102">
        <f t="shared" si="13"/>
        <v>0</v>
      </c>
      <c r="AC67" s="155"/>
      <c r="AD67" s="151">
        <f t="shared" si="5"/>
        <v>0</v>
      </c>
      <c r="AE67" s="105"/>
    </row>
    <row r="68" spans="1:31" s="35" customFormat="1" ht="42" customHeight="1">
      <c r="A68" s="164"/>
      <c r="B68" s="104"/>
      <c r="C68" s="153"/>
      <c r="D68" s="151">
        <f t="shared" si="16"/>
        <v>0</v>
      </c>
      <c r="E68" s="150"/>
      <c r="F68" s="151">
        <f t="shared" si="17"/>
        <v>0</v>
      </c>
      <c r="G68" s="150"/>
      <c r="H68" s="151">
        <f t="shared" si="18"/>
        <v>0</v>
      </c>
      <c r="I68" s="154"/>
      <c r="J68" s="151">
        <f t="shared" si="15"/>
        <v>0</v>
      </c>
      <c r="K68" s="154"/>
      <c r="L68" s="151">
        <f t="shared" si="6"/>
        <v>0</v>
      </c>
      <c r="M68" s="165"/>
      <c r="N68" s="151">
        <f t="shared" si="7"/>
        <v>0</v>
      </c>
      <c r="O68" s="154"/>
      <c r="P68" s="151">
        <f t="shared" si="8"/>
        <v>0</v>
      </c>
      <c r="Q68" s="157"/>
      <c r="R68" s="151">
        <f t="shared" si="19"/>
        <v>0</v>
      </c>
      <c r="S68" s="154"/>
      <c r="T68" s="151">
        <f t="shared" si="9"/>
        <v>0</v>
      </c>
      <c r="U68" s="150"/>
      <c r="V68" s="151">
        <f t="shared" si="10"/>
        <v>0</v>
      </c>
      <c r="W68" s="155"/>
      <c r="X68" s="151">
        <f t="shared" si="11"/>
        <v>0</v>
      </c>
      <c r="Y68" s="155"/>
      <c r="Z68" s="151">
        <f t="shared" si="12"/>
        <v>0</v>
      </c>
      <c r="AA68" s="155"/>
      <c r="AB68" s="102">
        <f t="shared" si="13"/>
        <v>0</v>
      </c>
      <c r="AC68" s="155"/>
      <c r="AD68" s="151">
        <f t="shared" si="5"/>
        <v>0</v>
      </c>
      <c r="AE68" s="105"/>
    </row>
    <row r="69" spans="1:31" s="35" customFormat="1" ht="42" customHeight="1">
      <c r="A69" s="164"/>
      <c r="B69" s="104"/>
      <c r="C69" s="153"/>
      <c r="D69" s="151">
        <f t="shared" si="16"/>
        <v>0</v>
      </c>
      <c r="E69" s="150"/>
      <c r="F69" s="151">
        <f t="shared" si="17"/>
        <v>0</v>
      </c>
      <c r="G69" s="150"/>
      <c r="H69" s="151">
        <f t="shared" si="18"/>
        <v>0</v>
      </c>
      <c r="I69" s="154"/>
      <c r="J69" s="151">
        <f t="shared" si="15"/>
        <v>0</v>
      </c>
      <c r="K69" s="154"/>
      <c r="L69" s="151">
        <f t="shared" si="6"/>
        <v>0</v>
      </c>
      <c r="M69" s="165"/>
      <c r="N69" s="151">
        <f t="shared" si="7"/>
        <v>0</v>
      </c>
      <c r="O69" s="154"/>
      <c r="P69" s="151">
        <f t="shared" si="8"/>
        <v>0</v>
      </c>
      <c r="Q69" s="157"/>
      <c r="R69" s="151">
        <f t="shared" si="19"/>
        <v>0</v>
      </c>
      <c r="S69" s="154"/>
      <c r="T69" s="151">
        <f t="shared" si="9"/>
        <v>0</v>
      </c>
      <c r="U69" s="150"/>
      <c r="V69" s="151">
        <f t="shared" si="10"/>
        <v>0</v>
      </c>
      <c r="W69" s="155"/>
      <c r="X69" s="151">
        <f t="shared" si="11"/>
        <v>0</v>
      </c>
      <c r="Y69" s="155"/>
      <c r="Z69" s="151">
        <f t="shared" si="12"/>
        <v>0</v>
      </c>
      <c r="AA69" s="155"/>
      <c r="AB69" s="102">
        <f t="shared" si="13"/>
        <v>0</v>
      </c>
      <c r="AC69" s="155"/>
      <c r="AD69" s="151">
        <f t="shared" si="5"/>
        <v>0</v>
      </c>
      <c r="AE69" s="105"/>
    </row>
    <row r="70" spans="1:31" s="35" customFormat="1" ht="42" customHeight="1">
      <c r="A70" s="164"/>
      <c r="B70" s="104"/>
      <c r="C70" s="153"/>
      <c r="D70" s="151">
        <f t="shared" si="16"/>
        <v>0</v>
      </c>
      <c r="E70" s="150"/>
      <c r="F70" s="151">
        <f t="shared" si="17"/>
        <v>0</v>
      </c>
      <c r="G70" s="150"/>
      <c r="H70" s="151">
        <f t="shared" si="18"/>
        <v>0</v>
      </c>
      <c r="I70" s="104"/>
      <c r="J70" s="151">
        <f t="shared" si="15"/>
        <v>0</v>
      </c>
      <c r="K70" s="104"/>
      <c r="L70" s="151">
        <f t="shared" si="6"/>
        <v>0</v>
      </c>
      <c r="M70" s="104"/>
      <c r="N70" s="151">
        <f t="shared" si="7"/>
        <v>0</v>
      </c>
      <c r="O70" s="102"/>
      <c r="P70" s="151">
        <f t="shared" si="8"/>
        <v>0</v>
      </c>
      <c r="Q70" s="102"/>
      <c r="R70" s="151">
        <f t="shared" si="19"/>
        <v>0</v>
      </c>
      <c r="S70" s="102"/>
      <c r="T70" s="151">
        <f t="shared" si="9"/>
        <v>0</v>
      </c>
      <c r="U70" s="150"/>
      <c r="V70" s="151">
        <f t="shared" si="10"/>
        <v>0</v>
      </c>
      <c r="W70" s="102"/>
      <c r="X70" s="151">
        <f t="shared" si="11"/>
        <v>0</v>
      </c>
      <c r="Y70" s="102"/>
      <c r="Z70" s="151">
        <f t="shared" si="12"/>
        <v>0</v>
      </c>
      <c r="AA70" s="102"/>
      <c r="AB70" s="102">
        <f t="shared" si="13"/>
        <v>0</v>
      </c>
      <c r="AC70" s="102"/>
      <c r="AD70" s="151">
        <f t="shared" si="5"/>
        <v>0</v>
      </c>
      <c r="AE70" s="105"/>
    </row>
    <row r="71" spans="1:31" s="35" customFormat="1" ht="42" customHeight="1">
      <c r="A71" s="164"/>
      <c r="B71" s="120"/>
      <c r="C71" s="153"/>
      <c r="D71" s="156">
        <f t="shared" si="16"/>
        <v>0</v>
      </c>
      <c r="E71" s="150"/>
      <c r="F71" s="156">
        <f t="shared" si="17"/>
        <v>0</v>
      </c>
      <c r="G71" s="150"/>
      <c r="H71" s="156">
        <f aca="true" t="shared" si="20" ref="H71:H77">G71*0.6</f>
        <v>0</v>
      </c>
      <c r="I71" s="104"/>
      <c r="J71" s="156">
        <f t="shared" si="15"/>
        <v>0</v>
      </c>
      <c r="K71" s="104"/>
      <c r="L71" s="156">
        <f t="shared" si="6"/>
        <v>0</v>
      </c>
      <c r="M71" s="104"/>
      <c r="N71" s="156">
        <f t="shared" si="7"/>
        <v>0</v>
      </c>
      <c r="O71" s="102"/>
      <c r="P71" s="156">
        <f t="shared" si="8"/>
        <v>0</v>
      </c>
      <c r="Q71" s="102"/>
      <c r="R71" s="156">
        <f t="shared" si="19"/>
        <v>0</v>
      </c>
      <c r="S71" s="102"/>
      <c r="T71" s="156">
        <f t="shared" si="9"/>
        <v>0</v>
      </c>
      <c r="U71" s="150"/>
      <c r="V71" s="156">
        <f t="shared" si="10"/>
        <v>0</v>
      </c>
      <c r="W71" s="102"/>
      <c r="X71" s="156">
        <f t="shared" si="11"/>
        <v>0</v>
      </c>
      <c r="Y71" s="102"/>
      <c r="Z71" s="156">
        <f t="shared" si="12"/>
        <v>0</v>
      </c>
      <c r="AA71" s="102"/>
      <c r="AB71" s="102">
        <f t="shared" si="13"/>
        <v>0</v>
      </c>
      <c r="AC71" s="102"/>
      <c r="AD71" s="156">
        <f t="shared" si="5"/>
        <v>0</v>
      </c>
      <c r="AE71" s="105"/>
    </row>
    <row r="72" spans="1:31" s="35" customFormat="1" ht="42" customHeight="1">
      <c r="A72" s="164"/>
      <c r="B72" s="120"/>
      <c r="C72" s="153"/>
      <c r="D72" s="156">
        <f t="shared" si="16"/>
        <v>0</v>
      </c>
      <c r="E72" s="150"/>
      <c r="F72" s="156">
        <f t="shared" si="17"/>
        <v>0</v>
      </c>
      <c r="G72" s="150"/>
      <c r="H72" s="156">
        <f t="shared" si="20"/>
        <v>0</v>
      </c>
      <c r="I72" s="104"/>
      <c r="J72" s="156">
        <f t="shared" si="15"/>
        <v>0</v>
      </c>
      <c r="K72" s="104"/>
      <c r="L72" s="156">
        <f t="shared" si="6"/>
        <v>0</v>
      </c>
      <c r="M72" s="104"/>
      <c r="N72" s="156">
        <f t="shared" si="7"/>
        <v>0</v>
      </c>
      <c r="O72" s="102"/>
      <c r="P72" s="156">
        <f t="shared" si="8"/>
        <v>0</v>
      </c>
      <c r="Q72" s="102"/>
      <c r="R72" s="156">
        <f t="shared" si="19"/>
        <v>0</v>
      </c>
      <c r="S72" s="102"/>
      <c r="T72" s="156">
        <f t="shared" si="9"/>
        <v>0</v>
      </c>
      <c r="U72" s="150"/>
      <c r="V72" s="156">
        <f t="shared" si="10"/>
        <v>0</v>
      </c>
      <c r="W72" s="102"/>
      <c r="X72" s="156">
        <f t="shared" si="11"/>
        <v>0</v>
      </c>
      <c r="Y72" s="102"/>
      <c r="Z72" s="156">
        <f t="shared" si="12"/>
        <v>0</v>
      </c>
      <c r="AA72" s="102"/>
      <c r="AB72" s="102">
        <f t="shared" si="13"/>
        <v>0</v>
      </c>
      <c r="AC72" s="102"/>
      <c r="AD72" s="156">
        <f t="shared" si="5"/>
        <v>0</v>
      </c>
      <c r="AE72" s="105"/>
    </row>
    <row r="73" spans="1:31" s="35" customFormat="1" ht="42" customHeight="1">
      <c r="A73" s="164"/>
      <c r="B73" s="120"/>
      <c r="C73" s="153"/>
      <c r="D73" s="156">
        <f t="shared" si="16"/>
        <v>0</v>
      </c>
      <c r="E73" s="150"/>
      <c r="F73" s="156">
        <f t="shared" si="17"/>
        <v>0</v>
      </c>
      <c r="G73" s="150"/>
      <c r="H73" s="156">
        <f t="shared" si="20"/>
        <v>0</v>
      </c>
      <c r="I73" s="104"/>
      <c r="J73" s="156">
        <f t="shared" si="15"/>
        <v>0</v>
      </c>
      <c r="K73" s="104"/>
      <c r="L73" s="156">
        <f t="shared" si="6"/>
        <v>0</v>
      </c>
      <c r="M73" s="104"/>
      <c r="N73" s="156">
        <f t="shared" si="7"/>
        <v>0</v>
      </c>
      <c r="O73" s="102"/>
      <c r="P73" s="156">
        <f t="shared" si="8"/>
        <v>0</v>
      </c>
      <c r="Q73" s="102"/>
      <c r="R73" s="156">
        <f t="shared" si="19"/>
        <v>0</v>
      </c>
      <c r="S73" s="102"/>
      <c r="T73" s="156">
        <f t="shared" si="9"/>
        <v>0</v>
      </c>
      <c r="U73" s="150"/>
      <c r="V73" s="156">
        <f t="shared" si="10"/>
        <v>0</v>
      </c>
      <c r="W73" s="102"/>
      <c r="X73" s="156">
        <f t="shared" si="11"/>
        <v>0</v>
      </c>
      <c r="Y73" s="102"/>
      <c r="Z73" s="156">
        <f t="shared" si="12"/>
        <v>0</v>
      </c>
      <c r="AA73" s="102"/>
      <c r="AB73" s="102">
        <f t="shared" si="13"/>
        <v>0</v>
      </c>
      <c r="AC73" s="102"/>
      <c r="AD73" s="156">
        <f t="shared" si="5"/>
        <v>0</v>
      </c>
      <c r="AE73" s="105"/>
    </row>
    <row r="74" spans="1:31" s="35" customFormat="1" ht="42" customHeight="1">
      <c r="A74" s="164"/>
      <c r="B74" s="120"/>
      <c r="C74" s="153"/>
      <c r="D74" s="156">
        <f>C74*0.6</f>
        <v>0</v>
      </c>
      <c r="E74" s="150"/>
      <c r="F74" s="156">
        <f>E74*0.6</f>
        <v>0</v>
      </c>
      <c r="G74" s="150"/>
      <c r="H74" s="156">
        <f t="shared" si="20"/>
        <v>0</v>
      </c>
      <c r="I74" s="104"/>
      <c r="J74" s="156">
        <f t="shared" si="15"/>
        <v>0</v>
      </c>
      <c r="K74" s="104"/>
      <c r="L74" s="156">
        <f t="shared" si="6"/>
        <v>0</v>
      </c>
      <c r="M74" s="104"/>
      <c r="N74" s="156">
        <f t="shared" si="7"/>
        <v>0</v>
      </c>
      <c r="O74" s="102"/>
      <c r="P74" s="156">
        <f t="shared" si="8"/>
        <v>0</v>
      </c>
      <c r="Q74" s="102"/>
      <c r="R74" s="156">
        <f t="shared" si="19"/>
        <v>0</v>
      </c>
      <c r="S74" s="102"/>
      <c r="T74" s="156">
        <f t="shared" si="9"/>
        <v>0</v>
      </c>
      <c r="U74" s="150"/>
      <c r="V74" s="156">
        <f t="shared" si="10"/>
        <v>0</v>
      </c>
      <c r="W74" s="102"/>
      <c r="X74" s="156">
        <f t="shared" si="11"/>
        <v>0</v>
      </c>
      <c r="Y74" s="102"/>
      <c r="Z74" s="156">
        <f t="shared" si="12"/>
        <v>0</v>
      </c>
      <c r="AA74" s="102"/>
      <c r="AB74" s="102">
        <f t="shared" si="13"/>
        <v>0</v>
      </c>
      <c r="AC74" s="102"/>
      <c r="AD74" s="156">
        <f>AC74*0.6</f>
        <v>0</v>
      </c>
      <c r="AE74" s="105"/>
    </row>
    <row r="75" spans="1:31" s="35" customFormat="1" ht="42" customHeight="1">
      <c r="A75" s="164"/>
      <c r="B75" s="119"/>
      <c r="C75" s="153"/>
      <c r="D75" s="156">
        <f>C75*0.6</f>
        <v>0</v>
      </c>
      <c r="E75" s="150"/>
      <c r="F75" s="156">
        <f>E75*0.6</f>
        <v>0</v>
      </c>
      <c r="G75" s="150"/>
      <c r="H75" s="156">
        <f t="shared" si="20"/>
        <v>0</v>
      </c>
      <c r="I75" s="104"/>
      <c r="J75" s="156">
        <f>I75*0.6</f>
        <v>0</v>
      </c>
      <c r="K75" s="104"/>
      <c r="L75" s="156">
        <f>K75*0.6</f>
        <v>0</v>
      </c>
      <c r="M75" s="104"/>
      <c r="N75" s="156">
        <f>M75*0.6</f>
        <v>0</v>
      </c>
      <c r="O75" s="102"/>
      <c r="P75" s="156">
        <f>O75*0.6</f>
        <v>0</v>
      </c>
      <c r="Q75" s="102"/>
      <c r="R75" s="156">
        <f>Q75*0.6</f>
        <v>0</v>
      </c>
      <c r="S75" s="102"/>
      <c r="T75" s="156">
        <f>S75*0.6</f>
        <v>0</v>
      </c>
      <c r="U75" s="150"/>
      <c r="V75" s="156">
        <f>U75*0.6</f>
        <v>0</v>
      </c>
      <c r="W75" s="102"/>
      <c r="X75" s="156">
        <f>W75*0.6</f>
        <v>0</v>
      </c>
      <c r="Y75" s="102"/>
      <c r="Z75" s="156">
        <f>Y75*0.6</f>
        <v>0</v>
      </c>
      <c r="AA75" s="102"/>
      <c r="AB75" s="102">
        <f>AA75*0.6</f>
        <v>0</v>
      </c>
      <c r="AC75" s="102"/>
      <c r="AD75" s="156">
        <f>AC75*0.6</f>
        <v>0</v>
      </c>
      <c r="AE75" s="105"/>
    </row>
    <row r="76" spans="1:31" s="35" customFormat="1" ht="42" customHeight="1">
      <c r="A76" s="164"/>
      <c r="B76" s="119"/>
      <c r="C76" s="153"/>
      <c r="D76" s="156">
        <f>C76*0.6</f>
        <v>0</v>
      </c>
      <c r="E76" s="150"/>
      <c r="F76" s="156">
        <f>E76*0.6</f>
        <v>0</v>
      </c>
      <c r="G76" s="150"/>
      <c r="H76" s="156">
        <f t="shared" si="20"/>
        <v>0</v>
      </c>
      <c r="I76" s="104"/>
      <c r="J76" s="156">
        <f>I76*0.6</f>
        <v>0</v>
      </c>
      <c r="K76" s="104"/>
      <c r="L76" s="156">
        <f>K76*0.6</f>
        <v>0</v>
      </c>
      <c r="M76" s="104"/>
      <c r="N76" s="156">
        <f>M76*0.6</f>
        <v>0</v>
      </c>
      <c r="O76" s="102"/>
      <c r="P76" s="156">
        <f>O76*0.6</f>
        <v>0</v>
      </c>
      <c r="Q76" s="102"/>
      <c r="R76" s="156">
        <f>Q76*0.6</f>
        <v>0</v>
      </c>
      <c r="S76" s="102"/>
      <c r="T76" s="156">
        <f>S76*0.6</f>
        <v>0</v>
      </c>
      <c r="U76" s="150"/>
      <c r="V76" s="156">
        <f>U76*0.6</f>
        <v>0</v>
      </c>
      <c r="W76" s="102"/>
      <c r="X76" s="156">
        <f>W76*0.6</f>
        <v>0</v>
      </c>
      <c r="Y76" s="102"/>
      <c r="Z76" s="156">
        <f>Y76*0.6</f>
        <v>0</v>
      </c>
      <c r="AA76" s="102"/>
      <c r="AB76" s="102">
        <f>AA76*0.6</f>
        <v>0</v>
      </c>
      <c r="AC76" s="102"/>
      <c r="AD76" s="156">
        <f>AC76*0.6</f>
        <v>0</v>
      </c>
      <c r="AE76" s="105"/>
    </row>
    <row r="77" spans="1:31" s="35" customFormat="1" ht="42" customHeight="1">
      <c r="A77" s="164"/>
      <c r="B77" s="119"/>
      <c r="C77" s="153"/>
      <c r="D77" s="156">
        <f>C77*0.6</f>
        <v>0</v>
      </c>
      <c r="E77" s="150"/>
      <c r="F77" s="156">
        <f>E77*0.6</f>
        <v>0</v>
      </c>
      <c r="G77" s="150"/>
      <c r="H77" s="156">
        <f t="shared" si="20"/>
        <v>0</v>
      </c>
      <c r="I77" s="104"/>
      <c r="J77" s="156">
        <f>I77*0.6</f>
        <v>0</v>
      </c>
      <c r="K77" s="104"/>
      <c r="L77" s="156">
        <f>K77*0.6</f>
        <v>0</v>
      </c>
      <c r="M77" s="104"/>
      <c r="N77" s="156">
        <f>M77*0.6</f>
        <v>0</v>
      </c>
      <c r="O77" s="102"/>
      <c r="P77" s="156">
        <f>O77*0.6</f>
        <v>0</v>
      </c>
      <c r="Q77" s="102"/>
      <c r="R77" s="156">
        <f>Q77*0.6</f>
        <v>0</v>
      </c>
      <c r="S77" s="102"/>
      <c r="T77" s="156">
        <f>S77*0.6</f>
        <v>0</v>
      </c>
      <c r="U77" s="150"/>
      <c r="V77" s="156">
        <f>U77*0.6</f>
        <v>0</v>
      </c>
      <c r="W77" s="102"/>
      <c r="X77" s="156">
        <f>W77*0.6</f>
        <v>0</v>
      </c>
      <c r="Y77" s="102"/>
      <c r="Z77" s="156">
        <f>Y77*0.6</f>
        <v>0</v>
      </c>
      <c r="AA77" s="102"/>
      <c r="AB77" s="102">
        <f>AA77*0.6</f>
        <v>0</v>
      </c>
      <c r="AC77" s="102"/>
      <c r="AD77" s="156">
        <f>AC77*0.6</f>
        <v>0</v>
      </c>
      <c r="AE77" s="105"/>
    </row>
    <row r="78" spans="1:31" s="35" customFormat="1" ht="33" customHeight="1">
      <c r="A78" s="62"/>
      <c r="B78" s="62"/>
      <c r="C78" s="64"/>
      <c r="D78" s="166"/>
      <c r="E78" s="65"/>
      <c r="F78" s="167"/>
      <c r="G78" s="168"/>
      <c r="H78" s="166"/>
      <c r="I78" s="64"/>
      <c r="J78" s="166"/>
      <c r="K78" s="64"/>
      <c r="L78" s="166"/>
      <c r="M78" s="64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56"/>
    </row>
    <row r="79" spans="1:31" s="35" customFormat="1" ht="19.5" customHeight="1">
      <c r="A79" s="62"/>
      <c r="B79" s="170" t="s">
        <v>10</v>
      </c>
      <c r="C79" s="170" t="s">
        <v>24</v>
      </c>
      <c r="D79" s="170"/>
      <c r="E79" s="170"/>
      <c r="F79" s="171"/>
      <c r="G79" s="172"/>
      <c r="H79" s="173"/>
      <c r="I79" s="174"/>
      <c r="J79" s="171"/>
      <c r="K79" s="64"/>
      <c r="L79" s="166"/>
      <c r="M79" s="64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56"/>
    </row>
    <row r="80" spans="1:31" s="35" customFormat="1" ht="19.5" customHeight="1">
      <c r="A80" s="62"/>
      <c r="B80" s="170" t="s">
        <v>11</v>
      </c>
      <c r="C80" s="170" t="s">
        <v>25</v>
      </c>
      <c r="D80" s="170"/>
      <c r="E80" s="170"/>
      <c r="F80" s="171"/>
      <c r="G80" s="172"/>
      <c r="H80" s="173"/>
      <c r="I80" s="174"/>
      <c r="J80" s="171"/>
      <c r="K80" s="64"/>
      <c r="L80" s="166"/>
      <c r="M80" s="64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56"/>
    </row>
    <row r="81" spans="1:31" s="35" customFormat="1" ht="19.5" customHeight="1">
      <c r="A81" s="62"/>
      <c r="B81" s="170" t="s">
        <v>12</v>
      </c>
      <c r="C81" s="170" t="s">
        <v>26</v>
      </c>
      <c r="D81" s="170"/>
      <c r="E81" s="170"/>
      <c r="F81" s="171"/>
      <c r="G81" s="175"/>
      <c r="H81" s="173"/>
      <c r="I81" s="170"/>
      <c r="J81" s="170"/>
      <c r="K81" s="64"/>
      <c r="L81" s="166"/>
      <c r="M81" s="64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56"/>
    </row>
    <row r="82" spans="1:31" s="35" customFormat="1" ht="19.5" customHeight="1">
      <c r="A82" s="62"/>
      <c r="B82" s="170" t="s">
        <v>13</v>
      </c>
      <c r="C82" s="170" t="s">
        <v>27</v>
      </c>
      <c r="D82" s="170"/>
      <c r="E82" s="170"/>
      <c r="F82" s="171"/>
      <c r="G82" s="175"/>
      <c r="H82" s="173"/>
      <c r="I82" s="170"/>
      <c r="J82" s="170"/>
      <c r="K82" s="64"/>
      <c r="L82" s="166"/>
      <c r="M82" s="64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56"/>
    </row>
    <row r="83" spans="1:31" s="35" customFormat="1" ht="19.5" customHeight="1">
      <c r="A83" s="62"/>
      <c r="B83" s="170" t="s">
        <v>14</v>
      </c>
      <c r="C83" s="170" t="s">
        <v>99</v>
      </c>
      <c r="D83" s="170"/>
      <c r="E83" s="170"/>
      <c r="F83" s="171"/>
      <c r="G83" s="175"/>
      <c r="H83" s="173"/>
      <c r="I83" s="170"/>
      <c r="J83" s="170"/>
      <c r="K83" s="64"/>
      <c r="L83" s="166"/>
      <c r="M83" s="64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56"/>
    </row>
    <row r="84" spans="1:31" s="35" customFormat="1" ht="19.5" customHeight="1">
      <c r="A84" s="62"/>
      <c r="B84" s="170" t="s">
        <v>15</v>
      </c>
      <c r="C84" s="170" t="s">
        <v>98</v>
      </c>
      <c r="D84" s="170"/>
      <c r="E84" s="170"/>
      <c r="F84" s="171"/>
      <c r="G84" s="175"/>
      <c r="H84" s="173"/>
      <c r="I84" s="170"/>
      <c r="J84" s="170"/>
      <c r="K84" s="64"/>
      <c r="L84" s="166"/>
      <c r="M84" s="64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56"/>
    </row>
    <row r="85" spans="1:31" s="35" customFormat="1" ht="19.5" customHeight="1">
      <c r="A85" s="62"/>
      <c r="B85" s="170" t="s">
        <v>16</v>
      </c>
      <c r="C85" s="170" t="s">
        <v>100</v>
      </c>
      <c r="D85" s="170"/>
      <c r="E85" s="170"/>
      <c r="F85" s="171"/>
      <c r="G85" s="175"/>
      <c r="H85" s="173"/>
      <c r="I85" s="170"/>
      <c r="J85" s="170"/>
      <c r="K85" s="64"/>
      <c r="L85" s="166"/>
      <c r="M85" s="64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56"/>
    </row>
    <row r="86" spans="1:31" s="35" customFormat="1" ht="19.5" customHeight="1">
      <c r="A86" s="62"/>
      <c r="B86" s="170" t="s">
        <v>17</v>
      </c>
      <c r="C86" s="170" t="s">
        <v>28</v>
      </c>
      <c r="D86" s="170"/>
      <c r="E86" s="170"/>
      <c r="F86" s="171"/>
      <c r="G86" s="175"/>
      <c r="H86" s="173"/>
      <c r="I86" s="170"/>
      <c r="J86" s="170"/>
      <c r="K86" s="64"/>
      <c r="L86" s="166"/>
      <c r="M86" s="64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56"/>
    </row>
    <row r="87" spans="1:31" s="35" customFormat="1" ht="19.5" customHeight="1">
      <c r="A87" s="62"/>
      <c r="B87" s="170" t="s">
        <v>18</v>
      </c>
      <c r="C87" s="170" t="s">
        <v>29</v>
      </c>
      <c r="D87" s="170"/>
      <c r="E87" s="170"/>
      <c r="F87" s="171"/>
      <c r="G87" s="175"/>
      <c r="H87" s="173"/>
      <c r="I87" s="170"/>
      <c r="J87" s="170"/>
      <c r="K87" s="64"/>
      <c r="L87" s="166"/>
      <c r="M87" s="64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56"/>
    </row>
    <row r="88" spans="1:31" s="35" customFormat="1" ht="19.5" customHeight="1">
      <c r="A88" s="62"/>
      <c r="B88" s="170" t="s">
        <v>19</v>
      </c>
      <c r="C88" s="170" t="s">
        <v>30</v>
      </c>
      <c r="D88" s="170"/>
      <c r="E88" s="170"/>
      <c r="F88" s="171"/>
      <c r="G88" s="175"/>
      <c r="H88" s="173"/>
      <c r="I88" s="170"/>
      <c r="J88" s="170"/>
      <c r="K88" s="64"/>
      <c r="L88" s="166"/>
      <c r="M88" s="64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56"/>
    </row>
    <row r="89" spans="1:31" s="35" customFormat="1" ht="19.5" customHeight="1">
      <c r="A89" s="62"/>
      <c r="B89" s="170" t="s">
        <v>20</v>
      </c>
      <c r="C89" s="170" t="s">
        <v>31</v>
      </c>
      <c r="D89" s="170"/>
      <c r="E89" s="170"/>
      <c r="F89" s="171"/>
      <c r="G89" s="175"/>
      <c r="H89" s="173"/>
      <c r="I89" s="170"/>
      <c r="J89" s="170"/>
      <c r="K89" s="64"/>
      <c r="L89" s="166"/>
      <c r="M89" s="64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56"/>
    </row>
    <row r="90" spans="1:31" s="35" customFormat="1" ht="19.5" customHeight="1">
      <c r="A90" s="62"/>
      <c r="B90" s="170" t="s">
        <v>21</v>
      </c>
      <c r="C90" s="170" t="s">
        <v>32</v>
      </c>
      <c r="D90" s="170"/>
      <c r="E90" s="170"/>
      <c r="F90" s="171"/>
      <c r="G90" s="175"/>
      <c r="H90" s="173"/>
      <c r="I90" s="170"/>
      <c r="J90" s="170"/>
      <c r="K90" s="64"/>
      <c r="L90" s="166"/>
      <c r="M90" s="64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56"/>
    </row>
    <row r="91" spans="1:31" s="35" customFormat="1" ht="19.5" customHeight="1">
      <c r="A91" s="62"/>
      <c r="B91" s="170" t="s">
        <v>22</v>
      </c>
      <c r="C91" s="170" t="s">
        <v>33</v>
      </c>
      <c r="D91" s="170"/>
      <c r="E91" s="170"/>
      <c r="F91" s="171"/>
      <c r="G91" s="175"/>
      <c r="H91" s="173"/>
      <c r="I91" s="170"/>
      <c r="J91" s="170"/>
      <c r="K91" s="64"/>
      <c r="L91" s="166"/>
      <c r="M91" s="64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56"/>
    </row>
    <row r="92" spans="1:31" s="35" customFormat="1" ht="19.5" customHeight="1">
      <c r="A92" s="62"/>
      <c r="B92" s="170" t="s">
        <v>23</v>
      </c>
      <c r="C92" s="170" t="s">
        <v>34</v>
      </c>
      <c r="D92" s="170"/>
      <c r="E92" s="170"/>
      <c r="F92" s="171"/>
      <c r="G92" s="175"/>
      <c r="H92" s="173"/>
      <c r="I92" s="170"/>
      <c r="J92" s="170"/>
      <c r="K92" s="64"/>
      <c r="L92" s="166"/>
      <c r="M92" s="64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56"/>
    </row>
    <row r="93" spans="1:31" s="35" customFormat="1" ht="33" customHeight="1">
      <c r="A93" s="176"/>
      <c r="B93" s="176"/>
      <c r="C93" s="177"/>
      <c r="D93" s="178">
        <f>C93*0.6</f>
        <v>0</v>
      </c>
      <c r="E93" s="179"/>
      <c r="F93" s="180">
        <f>E93*0.6</f>
        <v>0</v>
      </c>
      <c r="G93" s="181"/>
      <c r="H93" s="178">
        <f>G93*0.6</f>
        <v>0</v>
      </c>
      <c r="I93" s="177"/>
      <c r="J93" s="178">
        <f>I93*0.6</f>
        <v>0</v>
      </c>
      <c r="K93" s="177"/>
      <c r="L93" s="178"/>
      <c r="M93" s="177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56"/>
    </row>
    <row r="94" spans="1:31" s="35" customFormat="1" ht="33" customHeight="1">
      <c r="A94" s="176"/>
      <c r="B94" s="176"/>
      <c r="C94" s="177"/>
      <c r="D94" s="178">
        <f>C94*0.6</f>
        <v>0</v>
      </c>
      <c r="E94" s="179"/>
      <c r="F94" s="180">
        <f>E94*0.6</f>
        <v>0</v>
      </c>
      <c r="G94" s="181"/>
      <c r="H94" s="178">
        <f>G94*0.6</f>
        <v>0</v>
      </c>
      <c r="I94" s="177"/>
      <c r="J94" s="178">
        <f>I94*0.6</f>
        <v>0</v>
      </c>
      <c r="K94" s="177"/>
      <c r="L94" s="178"/>
      <c r="M94" s="177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56"/>
    </row>
    <row r="95" spans="1:31" s="35" customFormat="1" ht="57" customHeight="1">
      <c r="A95" s="183"/>
      <c r="B95" s="183"/>
      <c r="C95" s="177"/>
      <c r="D95" s="178">
        <f aca="true" t="shared" si="21" ref="D95:D106">C95*0.6</f>
        <v>0</v>
      </c>
      <c r="E95" s="179"/>
      <c r="F95" s="180">
        <f aca="true" t="shared" si="22" ref="F95:F106">E95*0.6</f>
        <v>0</v>
      </c>
      <c r="G95" s="181"/>
      <c r="H95" s="178">
        <f aca="true" t="shared" si="23" ref="H95:H106">G95*0.6</f>
        <v>0</v>
      </c>
      <c r="I95" s="177"/>
      <c r="J95" s="178">
        <f aca="true" t="shared" si="24" ref="J95:J106">I95*0.6</f>
        <v>0</v>
      </c>
      <c r="K95" s="177"/>
      <c r="L95" s="178"/>
      <c r="M95" s="177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56"/>
    </row>
    <row r="96" spans="1:31" s="35" customFormat="1" ht="38.25" customHeight="1">
      <c r="A96" s="176"/>
      <c r="B96" s="176"/>
      <c r="C96" s="177"/>
      <c r="D96" s="178">
        <f t="shared" si="21"/>
        <v>0</v>
      </c>
      <c r="E96" s="179"/>
      <c r="F96" s="180">
        <f t="shared" si="22"/>
        <v>0</v>
      </c>
      <c r="G96" s="181"/>
      <c r="H96" s="178">
        <f t="shared" si="23"/>
        <v>0</v>
      </c>
      <c r="I96" s="177"/>
      <c r="J96" s="178">
        <f t="shared" si="24"/>
        <v>0</v>
      </c>
      <c r="K96" s="177"/>
      <c r="L96" s="178"/>
      <c r="M96" s="177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56"/>
    </row>
    <row r="97" spans="1:31" s="35" customFormat="1" ht="33" customHeight="1">
      <c r="A97" s="176"/>
      <c r="B97" s="176"/>
      <c r="C97" s="177"/>
      <c r="D97" s="178">
        <f t="shared" si="21"/>
        <v>0</v>
      </c>
      <c r="E97" s="179"/>
      <c r="F97" s="180">
        <f t="shared" si="22"/>
        <v>0</v>
      </c>
      <c r="G97" s="181"/>
      <c r="H97" s="178">
        <f t="shared" si="23"/>
        <v>0</v>
      </c>
      <c r="I97" s="177"/>
      <c r="J97" s="178">
        <f t="shared" si="24"/>
        <v>0</v>
      </c>
      <c r="K97" s="177"/>
      <c r="L97" s="178"/>
      <c r="M97" s="177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56"/>
    </row>
    <row r="98" spans="1:31" s="35" customFormat="1" ht="33" customHeight="1">
      <c r="A98" s="176"/>
      <c r="B98" s="176"/>
      <c r="C98" s="177"/>
      <c r="D98" s="178">
        <f t="shared" si="21"/>
        <v>0</v>
      </c>
      <c r="E98" s="179"/>
      <c r="F98" s="180">
        <f t="shared" si="22"/>
        <v>0</v>
      </c>
      <c r="G98" s="181"/>
      <c r="H98" s="178">
        <f t="shared" si="23"/>
        <v>0</v>
      </c>
      <c r="I98" s="177"/>
      <c r="J98" s="178">
        <f t="shared" si="24"/>
        <v>0</v>
      </c>
      <c r="K98" s="177"/>
      <c r="L98" s="178"/>
      <c r="M98" s="177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56"/>
    </row>
    <row r="99" spans="1:30" s="74" customFormat="1" ht="30" customHeight="1">
      <c r="A99" s="176"/>
      <c r="B99" s="176"/>
      <c r="C99" s="177"/>
      <c r="D99" s="178">
        <f t="shared" si="21"/>
        <v>0</v>
      </c>
      <c r="E99" s="179"/>
      <c r="F99" s="180">
        <f t="shared" si="22"/>
        <v>0</v>
      </c>
      <c r="G99" s="181"/>
      <c r="H99" s="178">
        <f t="shared" si="23"/>
        <v>0</v>
      </c>
      <c r="I99" s="177"/>
      <c r="J99" s="178">
        <f t="shared" si="24"/>
        <v>0</v>
      </c>
      <c r="K99" s="177"/>
      <c r="L99" s="178"/>
      <c r="M99" s="177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</row>
    <row r="100" spans="1:30" s="74" customFormat="1" ht="30" customHeight="1">
      <c r="A100" s="176"/>
      <c r="B100" s="176"/>
      <c r="C100" s="177"/>
      <c r="D100" s="178">
        <f t="shared" si="21"/>
        <v>0</v>
      </c>
      <c r="E100" s="179"/>
      <c r="F100" s="180">
        <f t="shared" si="22"/>
        <v>0</v>
      </c>
      <c r="G100" s="181"/>
      <c r="H100" s="178">
        <f t="shared" si="23"/>
        <v>0</v>
      </c>
      <c r="I100" s="177"/>
      <c r="J100" s="178">
        <f t="shared" si="24"/>
        <v>0</v>
      </c>
      <c r="K100" s="177"/>
      <c r="L100" s="178"/>
      <c r="M100" s="177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</row>
    <row r="101" spans="1:30" s="74" customFormat="1" ht="18">
      <c r="A101" s="183"/>
      <c r="B101" s="183"/>
      <c r="C101" s="177"/>
      <c r="D101" s="178">
        <f t="shared" si="21"/>
        <v>0</v>
      </c>
      <c r="E101" s="179"/>
      <c r="F101" s="180">
        <f t="shared" si="22"/>
        <v>0</v>
      </c>
      <c r="G101" s="181"/>
      <c r="H101" s="178">
        <f t="shared" si="23"/>
        <v>0</v>
      </c>
      <c r="I101" s="177"/>
      <c r="J101" s="178">
        <f t="shared" si="24"/>
        <v>0</v>
      </c>
      <c r="K101" s="177"/>
      <c r="L101" s="178"/>
      <c r="M101" s="177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</row>
    <row r="102" spans="1:30" s="74" customFormat="1" ht="30" customHeight="1">
      <c r="A102" s="183"/>
      <c r="B102" s="183"/>
      <c r="C102" s="177"/>
      <c r="D102" s="178">
        <f t="shared" si="21"/>
        <v>0</v>
      </c>
      <c r="E102" s="179"/>
      <c r="F102" s="180">
        <f t="shared" si="22"/>
        <v>0</v>
      </c>
      <c r="G102" s="181"/>
      <c r="H102" s="178">
        <f t="shared" si="23"/>
        <v>0</v>
      </c>
      <c r="I102" s="177"/>
      <c r="J102" s="178">
        <f t="shared" si="24"/>
        <v>0</v>
      </c>
      <c r="K102" s="177"/>
      <c r="L102" s="178"/>
      <c r="M102" s="177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</row>
    <row r="103" spans="1:30" s="74" customFormat="1" ht="30" customHeight="1">
      <c r="A103" s="144"/>
      <c r="B103" s="144"/>
      <c r="C103" s="138"/>
      <c r="D103" s="139">
        <f t="shared" si="21"/>
        <v>0</v>
      </c>
      <c r="E103" s="140"/>
      <c r="F103" s="141">
        <f t="shared" si="22"/>
        <v>0</v>
      </c>
      <c r="G103" s="142"/>
      <c r="H103" s="139">
        <f t="shared" si="23"/>
        <v>0</v>
      </c>
      <c r="I103" s="138"/>
      <c r="J103" s="139">
        <f t="shared" si="24"/>
        <v>0</v>
      </c>
      <c r="K103" s="138"/>
      <c r="L103" s="139"/>
      <c r="M103" s="138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</row>
    <row r="104" spans="1:30" s="74" customFormat="1" ht="18">
      <c r="A104" s="144"/>
      <c r="B104" s="144"/>
      <c r="C104" s="138"/>
      <c r="D104" s="139">
        <f t="shared" si="21"/>
        <v>0</v>
      </c>
      <c r="E104" s="140"/>
      <c r="F104" s="141">
        <f t="shared" si="22"/>
        <v>0</v>
      </c>
      <c r="G104" s="142"/>
      <c r="H104" s="139">
        <f t="shared" si="23"/>
        <v>0</v>
      </c>
      <c r="I104" s="138"/>
      <c r="J104" s="139">
        <f t="shared" si="24"/>
        <v>0</v>
      </c>
      <c r="K104" s="138"/>
      <c r="L104" s="139"/>
      <c r="M104" s="138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</row>
    <row r="105" spans="1:30" s="74" customFormat="1" ht="18">
      <c r="A105" s="144"/>
      <c r="B105" s="144"/>
      <c r="C105" s="138"/>
      <c r="D105" s="139">
        <f t="shared" si="21"/>
        <v>0</v>
      </c>
      <c r="E105" s="140"/>
      <c r="F105" s="141">
        <f t="shared" si="22"/>
        <v>0</v>
      </c>
      <c r="G105" s="142"/>
      <c r="H105" s="139">
        <f t="shared" si="23"/>
        <v>0</v>
      </c>
      <c r="I105" s="138"/>
      <c r="J105" s="139">
        <f t="shared" si="24"/>
        <v>0</v>
      </c>
      <c r="K105" s="138"/>
      <c r="L105" s="139"/>
      <c r="M105" s="138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</row>
    <row r="106" spans="1:30" ht="18">
      <c r="A106" s="87"/>
      <c r="B106" s="87"/>
      <c r="C106" s="138"/>
      <c r="D106" s="139">
        <f t="shared" si="21"/>
        <v>0</v>
      </c>
      <c r="E106" s="140"/>
      <c r="F106" s="141">
        <f t="shared" si="22"/>
        <v>0</v>
      </c>
      <c r="G106" s="142"/>
      <c r="H106" s="139">
        <f t="shared" si="23"/>
        <v>0</v>
      </c>
      <c r="I106" s="138"/>
      <c r="J106" s="139">
        <f t="shared" si="24"/>
        <v>0</v>
      </c>
      <c r="K106" s="138"/>
      <c r="L106" s="139"/>
      <c r="M106" s="138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</row>
    <row r="107" spans="1:7" ht="15.75">
      <c r="A107" s="87"/>
      <c r="B107" s="2"/>
      <c r="G107" s="137"/>
    </row>
    <row r="108" spans="1:7" ht="15.75">
      <c r="A108" s="87"/>
      <c r="B108" s="2"/>
      <c r="G108" s="137"/>
    </row>
    <row r="109" spans="1:7" ht="15.75">
      <c r="A109" s="87"/>
      <c r="B109" s="2"/>
      <c r="G109" s="137"/>
    </row>
    <row r="110" spans="1:7" ht="15.75">
      <c r="A110" s="2"/>
      <c r="B110" s="2"/>
      <c r="G110" s="137"/>
    </row>
    <row r="111" spans="1:7" ht="15.75">
      <c r="A111" s="2"/>
      <c r="B111" s="2"/>
      <c r="G111" s="137"/>
    </row>
    <row r="112" spans="1:7" ht="15.75">
      <c r="A112" s="2"/>
      <c r="B112" s="2"/>
      <c r="G112" s="137"/>
    </row>
    <row r="113" spans="1:7" ht="15.75">
      <c r="A113" s="2"/>
      <c r="B113" s="2"/>
      <c r="G113" s="137"/>
    </row>
    <row r="114" spans="1:7" ht="15.75">
      <c r="A114" s="2"/>
      <c r="B114" s="2"/>
      <c r="G114" s="137"/>
    </row>
    <row r="115" spans="1:7" ht="15.75">
      <c r="A115" s="2"/>
      <c r="B115" s="2"/>
      <c r="G115" s="137"/>
    </row>
    <row r="116" spans="1:7" ht="15.75">
      <c r="A116" s="2"/>
      <c r="B116" s="2"/>
      <c r="G116" s="137"/>
    </row>
    <row r="117" spans="1:7" ht="15.75">
      <c r="A117" s="2"/>
      <c r="B117" s="2"/>
      <c r="G117" s="137"/>
    </row>
    <row r="118" spans="1:7" ht="15.75">
      <c r="A118" s="2"/>
      <c r="B118" s="2"/>
      <c r="G118" s="137"/>
    </row>
    <row r="119" spans="1:7" ht="15.75">
      <c r="A119" s="2"/>
      <c r="B119" s="2"/>
      <c r="G119" s="137"/>
    </row>
    <row r="120" spans="1:7" ht="15.75">
      <c r="A120" s="2"/>
      <c r="B120" s="2"/>
      <c r="G120" s="137"/>
    </row>
    <row r="121" spans="1:7" ht="15.75">
      <c r="A121" s="2"/>
      <c r="B121" s="2"/>
      <c r="G121" s="137"/>
    </row>
    <row r="122" spans="1:7" ht="15.75">
      <c r="A122" s="2"/>
      <c r="B122" s="2"/>
      <c r="G122" s="137"/>
    </row>
    <row r="123" spans="1:7" ht="15.75">
      <c r="A123" s="2"/>
      <c r="B123" s="2"/>
      <c r="G123" s="137"/>
    </row>
    <row r="124" spans="1:7" ht="15.75">
      <c r="A124" s="2"/>
      <c r="B124" s="2"/>
      <c r="G124" s="137"/>
    </row>
    <row r="125" spans="1:7" ht="15.75">
      <c r="A125" s="2"/>
      <c r="B125" s="2"/>
      <c r="G125" s="137"/>
    </row>
    <row r="126" spans="1:7" ht="15.75">
      <c r="A126" s="2"/>
      <c r="B126" s="2"/>
      <c r="G126" s="137"/>
    </row>
    <row r="127" spans="1:7" ht="15.75">
      <c r="A127" s="2"/>
      <c r="B127" s="2"/>
      <c r="G127" s="137"/>
    </row>
    <row r="128" spans="1:7" ht="15.75">
      <c r="A128" s="2"/>
      <c r="B128" s="2"/>
      <c r="G128" s="137"/>
    </row>
    <row r="129" spans="1:7" ht="15.75">
      <c r="A129" s="2"/>
      <c r="B129" s="2"/>
      <c r="G129" s="137"/>
    </row>
    <row r="130" spans="1:7" ht="15.75">
      <c r="A130" s="2"/>
      <c r="B130" s="2"/>
      <c r="G130" s="137"/>
    </row>
    <row r="131" spans="1:7" ht="15.75">
      <c r="A131" s="2"/>
      <c r="B131" s="2"/>
      <c r="G131" s="137"/>
    </row>
    <row r="132" spans="1:7" ht="15.75">
      <c r="A132" s="2"/>
      <c r="B132" s="2"/>
      <c r="G132" s="137"/>
    </row>
    <row r="133" spans="1:7" ht="15.75">
      <c r="A133" s="2"/>
      <c r="B133" s="2"/>
      <c r="G133" s="137"/>
    </row>
    <row r="134" spans="1:7" ht="15.75">
      <c r="A134" s="2"/>
      <c r="B134" s="2"/>
      <c r="G134" s="137"/>
    </row>
    <row r="135" spans="1:7" ht="15.75">
      <c r="A135" s="2"/>
      <c r="B135" s="2"/>
      <c r="G135" s="137"/>
    </row>
    <row r="136" spans="1:7" ht="15.75">
      <c r="A136" s="2"/>
      <c r="B136" s="2"/>
      <c r="G136" s="137"/>
    </row>
    <row r="137" spans="1:7" ht="15.75">
      <c r="A137" s="2"/>
      <c r="B137" s="2"/>
      <c r="G137" s="137"/>
    </row>
    <row r="138" spans="1:7" ht="15.75">
      <c r="A138" s="2"/>
      <c r="B138" s="2"/>
      <c r="G138" s="137"/>
    </row>
    <row r="139" spans="1:7" ht="15.75">
      <c r="A139" s="2"/>
      <c r="B139" s="2"/>
      <c r="G139" s="137"/>
    </row>
    <row r="140" spans="1:7" ht="15.75">
      <c r="A140" s="2"/>
      <c r="B140" s="2"/>
      <c r="G140" s="137"/>
    </row>
    <row r="141" spans="1:7" ht="15.75">
      <c r="A141" s="2"/>
      <c r="B141" s="2"/>
      <c r="G141" s="137"/>
    </row>
    <row r="142" spans="1:7" ht="15.75">
      <c r="A142" s="2"/>
      <c r="B142" s="2"/>
      <c r="G142" s="137"/>
    </row>
    <row r="143" spans="1:7" ht="15.75">
      <c r="A143" s="2"/>
      <c r="B143" s="2"/>
      <c r="G143" s="137"/>
    </row>
    <row r="144" spans="1:7" ht="15.75">
      <c r="A144" s="2"/>
      <c r="B144" s="2"/>
      <c r="G144" s="137"/>
    </row>
    <row r="145" spans="1:7" ht="15.75">
      <c r="A145" s="2"/>
      <c r="B145" s="2"/>
      <c r="G145" s="137"/>
    </row>
    <row r="146" spans="1:7" ht="15.75">
      <c r="A146" s="2"/>
      <c r="B146" s="2"/>
      <c r="G146" s="137"/>
    </row>
    <row r="147" spans="1:7" ht="15.75">
      <c r="A147" s="2"/>
      <c r="B147" s="2"/>
      <c r="G147" s="137"/>
    </row>
    <row r="148" spans="1:7" ht="15.75">
      <c r="A148" s="2"/>
      <c r="B148" s="2"/>
      <c r="G148" s="137"/>
    </row>
    <row r="149" spans="1:7" ht="15.75">
      <c r="A149" s="2"/>
      <c r="B149" s="2"/>
      <c r="G149" s="137"/>
    </row>
    <row r="150" spans="1:7" ht="15.75">
      <c r="A150" s="2"/>
      <c r="B150" s="2"/>
      <c r="G150" s="137"/>
    </row>
    <row r="151" spans="1:7" ht="15.75">
      <c r="A151" s="2"/>
      <c r="B151" s="2"/>
      <c r="G151" s="137"/>
    </row>
    <row r="152" spans="1:7" ht="15.75">
      <c r="A152" s="2"/>
      <c r="B152" s="2"/>
      <c r="G152" s="137"/>
    </row>
    <row r="153" spans="1:7" ht="15.75">
      <c r="A153" s="2"/>
      <c r="B153" s="2"/>
      <c r="G153" s="137"/>
    </row>
    <row r="154" spans="1:7" ht="15.75">
      <c r="A154" s="2"/>
      <c r="B154" s="2"/>
      <c r="G154" s="137"/>
    </row>
    <row r="155" spans="1:7" ht="15.75">
      <c r="A155" s="2"/>
      <c r="B155" s="2"/>
      <c r="G155" s="137"/>
    </row>
    <row r="156" spans="1:7" ht="15.75">
      <c r="A156" s="2"/>
      <c r="B156" s="2"/>
      <c r="G156" s="137"/>
    </row>
    <row r="157" spans="1:7" ht="15.75">
      <c r="A157" s="2"/>
      <c r="B157" s="2"/>
      <c r="G157" s="137"/>
    </row>
    <row r="158" spans="1:7" ht="15.75">
      <c r="A158" s="2"/>
      <c r="B158" s="2"/>
      <c r="G158" s="137"/>
    </row>
    <row r="159" spans="1:7" ht="15.75">
      <c r="A159" s="2"/>
      <c r="B159" s="2"/>
      <c r="G159" s="137"/>
    </row>
    <row r="160" spans="1:7" ht="15.75">
      <c r="A160" s="2"/>
      <c r="B160" s="2"/>
      <c r="G160" s="137"/>
    </row>
    <row r="161" spans="1:7" ht="15.75">
      <c r="A161" s="2"/>
      <c r="B161" s="2"/>
      <c r="G161" s="137"/>
    </row>
    <row r="162" spans="1:7" ht="15.75">
      <c r="A162" s="2"/>
      <c r="B162" s="2"/>
      <c r="G162" s="137"/>
    </row>
    <row r="163" spans="1:7" ht="15.75">
      <c r="A163" s="2"/>
      <c r="B163" s="2"/>
      <c r="G163" s="137"/>
    </row>
    <row r="164" spans="1:7" ht="15.75">
      <c r="A164" s="2"/>
      <c r="B164" s="2"/>
      <c r="G164" s="137"/>
    </row>
    <row r="165" spans="1:7" ht="15.75">
      <c r="A165" s="2"/>
      <c r="B165" s="2"/>
      <c r="G165" s="137"/>
    </row>
    <row r="166" spans="1:7" ht="15.75">
      <c r="A166" s="2"/>
      <c r="B166" s="2"/>
      <c r="G166" s="137"/>
    </row>
    <row r="167" spans="1:7" ht="15.75">
      <c r="A167" s="2"/>
      <c r="B167" s="2"/>
      <c r="G167" s="137"/>
    </row>
    <row r="168" spans="1:7" ht="15.75">
      <c r="A168" s="2"/>
      <c r="B168" s="2"/>
      <c r="G168" s="137"/>
    </row>
    <row r="169" spans="1:7" ht="15.75">
      <c r="A169" s="2"/>
      <c r="B169" s="2"/>
      <c r="G169" s="137"/>
    </row>
    <row r="170" spans="1:7" ht="15.75">
      <c r="A170" s="2"/>
      <c r="B170" s="2"/>
      <c r="G170" s="137"/>
    </row>
    <row r="171" spans="1:7" ht="15.75">
      <c r="A171" s="2"/>
      <c r="B171" s="2"/>
      <c r="G171" s="137"/>
    </row>
    <row r="172" spans="1:7" ht="15.75">
      <c r="A172" s="2"/>
      <c r="B172" s="2"/>
      <c r="G172" s="137"/>
    </row>
    <row r="173" spans="1:7" ht="15.75">
      <c r="A173" s="2"/>
      <c r="B173" s="2"/>
      <c r="G173" s="137"/>
    </row>
    <row r="174" spans="1:7" ht="15.75">
      <c r="A174" s="2"/>
      <c r="B174" s="2"/>
      <c r="G174" s="137"/>
    </row>
    <row r="175" spans="1:7" ht="15.75">
      <c r="A175" s="2"/>
      <c r="B175" s="2"/>
      <c r="G175" s="137"/>
    </row>
    <row r="176" spans="1:7" ht="15.75">
      <c r="A176" s="2"/>
      <c r="B176" s="2"/>
      <c r="G176" s="137"/>
    </row>
    <row r="177" spans="1:7" ht="15.75">
      <c r="A177" s="2"/>
      <c r="B177" s="2"/>
      <c r="G177" s="137"/>
    </row>
    <row r="178" spans="1:7" ht="15.75">
      <c r="A178" s="2"/>
      <c r="B178" s="2"/>
      <c r="G178" s="137"/>
    </row>
    <row r="179" spans="1:7" ht="15.75">
      <c r="A179" s="2"/>
      <c r="B179" s="2"/>
      <c r="G179" s="137"/>
    </row>
    <row r="180" spans="1:7" ht="15.75">
      <c r="A180" s="2"/>
      <c r="B180" s="2"/>
      <c r="G180" s="137"/>
    </row>
    <row r="181" spans="1:7" ht="15.75">
      <c r="A181" s="2"/>
      <c r="B181" s="2"/>
      <c r="G181" s="137"/>
    </row>
    <row r="182" spans="1:7" ht="15.75">
      <c r="A182" s="2"/>
      <c r="B182" s="2"/>
      <c r="G182" s="137"/>
    </row>
    <row r="183" spans="1:7" ht="15.75">
      <c r="A183" s="2"/>
      <c r="B183" s="2"/>
      <c r="G183" s="137"/>
    </row>
    <row r="184" spans="1:7" ht="15.75">
      <c r="A184" s="2"/>
      <c r="B184" s="2"/>
      <c r="G184" s="137"/>
    </row>
    <row r="185" spans="1:7" ht="15.75">
      <c r="A185" s="2"/>
      <c r="B185" s="2"/>
      <c r="G185" s="137"/>
    </row>
    <row r="186" spans="1:7" ht="15.75">
      <c r="A186" s="2"/>
      <c r="B186" s="2"/>
      <c r="G186" s="137"/>
    </row>
    <row r="187" spans="1:7" ht="15.75">
      <c r="A187" s="2"/>
      <c r="B187" s="2"/>
      <c r="G187" s="137"/>
    </row>
    <row r="188" spans="1:7" ht="15.75">
      <c r="A188" s="2"/>
      <c r="B188" s="2"/>
      <c r="G188" s="137"/>
    </row>
    <row r="189" spans="1:7" ht="15.75">
      <c r="A189" s="2"/>
      <c r="B189" s="2"/>
      <c r="G189" s="137"/>
    </row>
    <row r="190" spans="1:7" ht="15.75">
      <c r="A190" s="2"/>
      <c r="B190" s="2"/>
      <c r="G190" s="137"/>
    </row>
    <row r="191" spans="1:7" ht="15.75">
      <c r="A191" s="2"/>
      <c r="B191" s="2"/>
      <c r="G191" s="137"/>
    </row>
    <row r="192" spans="1:7" ht="15.75">
      <c r="A192" s="2"/>
      <c r="B192" s="2"/>
      <c r="G192" s="137"/>
    </row>
    <row r="193" spans="1:7" ht="15.75">
      <c r="A193" s="2"/>
      <c r="B193" s="2"/>
      <c r="G193" s="137"/>
    </row>
    <row r="194" spans="1:7" ht="15.75">
      <c r="A194" s="2"/>
      <c r="B194" s="2"/>
      <c r="G194" s="137"/>
    </row>
    <row r="195" spans="1:7" ht="15.75">
      <c r="A195" s="2"/>
      <c r="B195" s="2"/>
      <c r="G195" s="137"/>
    </row>
    <row r="196" spans="1:7" ht="15.75">
      <c r="A196" s="2"/>
      <c r="B196" s="2"/>
      <c r="G196" s="137"/>
    </row>
    <row r="197" spans="1:7" ht="15.75">
      <c r="A197" s="2"/>
      <c r="B197" s="2"/>
      <c r="G197" s="137"/>
    </row>
    <row r="198" spans="1:7" ht="15.75">
      <c r="A198" s="2"/>
      <c r="B198" s="2"/>
      <c r="G198" s="137"/>
    </row>
    <row r="199" spans="1:7" ht="15.75">
      <c r="A199" s="2"/>
      <c r="B199" s="2"/>
      <c r="G199" s="137"/>
    </row>
    <row r="200" spans="1:7" ht="15.75">
      <c r="A200" s="2"/>
      <c r="B200" s="2"/>
      <c r="G200" s="137"/>
    </row>
    <row r="201" spans="1:7" ht="15.75">
      <c r="A201" s="2"/>
      <c r="B201" s="2"/>
      <c r="G201" s="137"/>
    </row>
    <row r="202" spans="1:7" ht="15.75">
      <c r="A202" s="2"/>
      <c r="B202" s="2"/>
      <c r="G202" s="137"/>
    </row>
    <row r="203" spans="1:7" ht="15.75">
      <c r="A203" s="2"/>
      <c r="B203" s="2"/>
      <c r="G203" s="137"/>
    </row>
    <row r="204" spans="1:7" ht="15.75">
      <c r="A204" s="2"/>
      <c r="B204" s="2"/>
      <c r="G204" s="137"/>
    </row>
    <row r="205" spans="1:7" ht="15.75">
      <c r="A205" s="2"/>
      <c r="B205" s="2"/>
      <c r="G205" s="137"/>
    </row>
    <row r="206" spans="1:7" ht="15.75">
      <c r="A206" s="2"/>
      <c r="B206" s="2"/>
      <c r="G206" s="137"/>
    </row>
    <row r="207" spans="1:7" ht="15.75">
      <c r="A207" s="2"/>
      <c r="B207" s="2"/>
      <c r="G207" s="137"/>
    </row>
    <row r="208" spans="1:7" ht="15.75">
      <c r="A208" s="2"/>
      <c r="B208" s="2"/>
      <c r="G208" s="137"/>
    </row>
    <row r="209" spans="1:7" ht="15.75">
      <c r="A209" s="2"/>
      <c r="B209" s="2"/>
      <c r="G209" s="137"/>
    </row>
    <row r="210" spans="1:7" ht="15.75">
      <c r="A210" s="2"/>
      <c r="B210" s="2"/>
      <c r="G210" s="137"/>
    </row>
    <row r="211" spans="1:7" ht="15.75">
      <c r="A211" s="2"/>
      <c r="B211" s="2"/>
      <c r="G211" s="137"/>
    </row>
    <row r="212" spans="1:7" ht="15.75">
      <c r="A212" s="2"/>
      <c r="B212" s="2"/>
      <c r="G212" s="137"/>
    </row>
    <row r="213" spans="1:7" ht="15.75">
      <c r="A213" s="2"/>
      <c r="B213" s="2"/>
      <c r="G213" s="137"/>
    </row>
    <row r="214" spans="1:7" ht="15.75">
      <c r="A214" s="2"/>
      <c r="B214" s="2"/>
      <c r="G214" s="137"/>
    </row>
    <row r="215" spans="1:7" ht="15.75">
      <c r="A215" s="2"/>
      <c r="B215" s="2"/>
      <c r="G215" s="137"/>
    </row>
    <row r="216" spans="1:7" ht="15.75">
      <c r="A216" s="2"/>
      <c r="B216" s="2"/>
      <c r="G216" s="137"/>
    </row>
    <row r="217" spans="1:7" ht="15.75">
      <c r="A217" s="2"/>
      <c r="B217" s="2"/>
      <c r="G217" s="137"/>
    </row>
    <row r="218" spans="1:7" ht="15.75">
      <c r="A218" s="2"/>
      <c r="B218" s="2"/>
      <c r="G218" s="137"/>
    </row>
    <row r="219" spans="1:7" ht="15.75">
      <c r="A219" s="2"/>
      <c r="B219" s="2"/>
      <c r="G219" s="137"/>
    </row>
    <row r="220" spans="1:7" ht="15.75">
      <c r="A220" s="2"/>
      <c r="B220" s="2"/>
      <c r="G220" s="137"/>
    </row>
    <row r="221" spans="1:7" ht="15.75">
      <c r="A221" s="2"/>
      <c r="B221" s="2"/>
      <c r="G221" s="137"/>
    </row>
    <row r="222" spans="1:7" ht="15.75">
      <c r="A222" s="2"/>
      <c r="B222" s="2"/>
      <c r="G222" s="137"/>
    </row>
    <row r="223" spans="1:7" ht="15.75">
      <c r="A223" s="2"/>
      <c r="B223" s="2"/>
      <c r="G223" s="137"/>
    </row>
    <row r="224" spans="1:7" ht="15.75">
      <c r="A224" s="2"/>
      <c r="B224" s="2"/>
      <c r="G224" s="137"/>
    </row>
    <row r="225" spans="1:7" ht="15.75">
      <c r="A225" s="2"/>
      <c r="B225" s="2"/>
      <c r="G225" s="137"/>
    </row>
    <row r="226" spans="1:7" ht="15.75">
      <c r="A226" s="2"/>
      <c r="B226" s="2"/>
      <c r="G226" s="137"/>
    </row>
    <row r="227" spans="1:7" ht="15.75">
      <c r="A227" s="2"/>
      <c r="B227" s="2"/>
      <c r="G227" s="137"/>
    </row>
    <row r="228" spans="1:7" ht="15.75">
      <c r="A228" s="2"/>
      <c r="B228" s="2"/>
      <c r="G228" s="137"/>
    </row>
    <row r="229" spans="1:7" ht="15.75">
      <c r="A229" s="2"/>
      <c r="B229" s="2"/>
      <c r="G229" s="137"/>
    </row>
    <row r="230" spans="1:7" ht="15.75">
      <c r="A230" s="2"/>
      <c r="B230" s="2"/>
      <c r="G230" s="137"/>
    </row>
    <row r="231" spans="1:7" ht="15.75">
      <c r="A231" s="2"/>
      <c r="B231" s="2"/>
      <c r="G231" s="137"/>
    </row>
    <row r="232" spans="1:7" ht="15.75">
      <c r="A232" s="2"/>
      <c r="B232" s="2"/>
      <c r="G232" s="137"/>
    </row>
    <row r="233" spans="1:7" ht="15.75">
      <c r="A233" s="2"/>
      <c r="B233" s="2"/>
      <c r="G233" s="137"/>
    </row>
    <row r="234" spans="1:7" ht="15.75">
      <c r="A234" s="2"/>
      <c r="B234" s="2"/>
      <c r="G234" s="137"/>
    </row>
    <row r="235" spans="1:7" ht="15.75">
      <c r="A235" s="2"/>
      <c r="B235" s="2"/>
      <c r="G235" s="137"/>
    </row>
    <row r="236" spans="1:7" ht="15.75">
      <c r="A236" s="2"/>
      <c r="B236" s="2"/>
      <c r="G236" s="137"/>
    </row>
    <row r="237" spans="1:7" ht="15.75">
      <c r="A237" s="2"/>
      <c r="B237" s="2"/>
      <c r="G237" s="137"/>
    </row>
    <row r="238" spans="1:7" ht="15.75">
      <c r="A238" s="2"/>
      <c r="B238" s="2"/>
      <c r="G238" s="137"/>
    </row>
    <row r="239" spans="1:7" ht="15.75">
      <c r="A239" s="2"/>
      <c r="B239" s="2"/>
      <c r="G239" s="137"/>
    </row>
    <row r="240" spans="1:7" ht="15.75">
      <c r="A240" s="2"/>
      <c r="B240" s="2"/>
      <c r="G240" s="137"/>
    </row>
    <row r="241" spans="1:7" ht="15.75">
      <c r="A241" s="2"/>
      <c r="B241" s="2"/>
      <c r="G241" s="137"/>
    </row>
    <row r="242" spans="1:7" ht="15.75">
      <c r="A242" s="2"/>
      <c r="B242" s="2"/>
      <c r="G242" s="137"/>
    </row>
    <row r="243" spans="1:7" ht="15.75">
      <c r="A243" s="2"/>
      <c r="B243" s="2"/>
      <c r="G243" s="137"/>
    </row>
    <row r="244" spans="1:7" ht="15.75">
      <c r="A244" s="2"/>
      <c r="B244" s="2"/>
      <c r="G244" s="137"/>
    </row>
    <row r="245" spans="1:7" ht="15.75">
      <c r="A245" s="2"/>
      <c r="B245" s="2"/>
      <c r="G245" s="137"/>
    </row>
    <row r="246" spans="1:7" ht="15.75">
      <c r="A246" s="2"/>
      <c r="B246" s="2"/>
      <c r="G246" s="137"/>
    </row>
    <row r="247" spans="1:7" ht="15.75">
      <c r="A247" s="2"/>
      <c r="B247" s="2"/>
      <c r="G247" s="137"/>
    </row>
    <row r="248" spans="1:7" ht="15.75">
      <c r="A248" s="2"/>
      <c r="B248" s="2"/>
      <c r="G248" s="137"/>
    </row>
    <row r="249" spans="1:7" ht="15.75">
      <c r="A249" s="2"/>
      <c r="B249" s="2"/>
      <c r="G249" s="137"/>
    </row>
    <row r="250" spans="1:7" ht="15.75">
      <c r="A250" s="2"/>
      <c r="B250" s="2"/>
      <c r="G250" s="137"/>
    </row>
    <row r="251" spans="1:7" ht="15.75">
      <c r="A251" s="2"/>
      <c r="B251" s="2"/>
      <c r="G251" s="137"/>
    </row>
    <row r="252" spans="1:7" ht="15.75">
      <c r="A252" s="2"/>
      <c r="B252" s="2"/>
      <c r="G252" s="137"/>
    </row>
    <row r="253" spans="1:7" ht="15.75">
      <c r="A253" s="2"/>
      <c r="B253" s="2"/>
      <c r="G253" s="137"/>
    </row>
    <row r="254" spans="1:7" ht="15.75">
      <c r="A254" s="2"/>
      <c r="B254" s="2"/>
      <c r="G254" s="137"/>
    </row>
    <row r="255" spans="1:7" ht="15.75">
      <c r="A255" s="2"/>
      <c r="B255" s="2"/>
      <c r="G255" s="137"/>
    </row>
    <row r="256" spans="1:7" ht="15.75">
      <c r="A256" s="2"/>
      <c r="B256" s="2"/>
      <c r="G256" s="137"/>
    </row>
    <row r="257" spans="1:7" ht="15.75">
      <c r="A257" s="2"/>
      <c r="B257" s="2"/>
      <c r="G257" s="137"/>
    </row>
    <row r="258" spans="1:7" ht="15.75">
      <c r="A258" s="2"/>
      <c r="B258" s="2"/>
      <c r="G258" s="137"/>
    </row>
    <row r="259" spans="1:7" ht="15.75">
      <c r="A259" s="2"/>
      <c r="B259" s="2"/>
      <c r="G259" s="137"/>
    </row>
    <row r="260" spans="1:7" ht="15.75">
      <c r="A260" s="2"/>
      <c r="B260" s="2"/>
      <c r="G260" s="137"/>
    </row>
    <row r="261" spans="1:7" ht="15.75">
      <c r="A261" s="2"/>
      <c r="B261" s="2"/>
      <c r="G261" s="137"/>
    </row>
    <row r="262" spans="1:7" ht="15.75">
      <c r="A262" s="2"/>
      <c r="B262" s="2"/>
      <c r="G262" s="137"/>
    </row>
    <row r="263" spans="1:7" ht="15.75">
      <c r="A263" s="2"/>
      <c r="B263" s="2"/>
      <c r="G263" s="137"/>
    </row>
    <row r="264" spans="1:7" ht="15.75">
      <c r="A264" s="2"/>
      <c r="B264" s="2"/>
      <c r="G264" s="137"/>
    </row>
    <row r="265" spans="1:7" ht="15.75">
      <c r="A265" s="2"/>
      <c r="B265" s="2"/>
      <c r="G265" s="137"/>
    </row>
    <row r="266" spans="1:7" ht="15.75">
      <c r="A266" s="2"/>
      <c r="B266" s="2"/>
      <c r="G266" s="137"/>
    </row>
    <row r="267" spans="1:7" ht="15.75">
      <c r="A267" s="2"/>
      <c r="B267" s="2"/>
      <c r="G267" s="137"/>
    </row>
    <row r="268" spans="1:7" ht="15.75">
      <c r="A268" s="2"/>
      <c r="B268" s="2"/>
      <c r="G268" s="137"/>
    </row>
    <row r="269" spans="1:7" ht="15.75">
      <c r="A269" s="2"/>
      <c r="B269" s="2"/>
      <c r="G269" s="137"/>
    </row>
    <row r="270" spans="1:7" ht="15.75">
      <c r="A270" s="2"/>
      <c r="B270" s="2"/>
      <c r="G270" s="137"/>
    </row>
    <row r="271" spans="1:7" ht="15.75">
      <c r="A271" s="2"/>
      <c r="B271" s="2"/>
      <c r="G271" s="137"/>
    </row>
    <row r="272" spans="1:7" ht="15.75">
      <c r="A272" s="2"/>
      <c r="B272" s="2"/>
      <c r="G272" s="137"/>
    </row>
    <row r="273" spans="1:7" ht="15.75">
      <c r="A273" s="2"/>
      <c r="B273" s="2"/>
      <c r="G273" s="137"/>
    </row>
    <row r="274" spans="1:7" ht="15.75">
      <c r="A274" s="2"/>
      <c r="B274" s="2"/>
      <c r="G274" s="137"/>
    </row>
    <row r="275" spans="1:7" ht="15.75">
      <c r="A275" s="2"/>
      <c r="B275" s="2"/>
      <c r="G275" s="137"/>
    </row>
    <row r="276" spans="1:7" ht="15.75">
      <c r="A276" s="2"/>
      <c r="B276" s="2"/>
      <c r="G276" s="137"/>
    </row>
    <row r="277" spans="1:7" ht="15.75">
      <c r="A277" s="2"/>
      <c r="B277" s="2"/>
      <c r="G277" s="137"/>
    </row>
    <row r="278" spans="1:7" ht="15.75">
      <c r="A278" s="2"/>
      <c r="B278" s="2"/>
      <c r="G278" s="137"/>
    </row>
    <row r="279" spans="1:2" ht="15.75">
      <c r="A279" s="2"/>
      <c r="B279" s="2"/>
    </row>
    <row r="280" spans="1:2" ht="15.75">
      <c r="A280" s="2"/>
      <c r="B280" s="2"/>
    </row>
    <row r="281" spans="1:2" ht="15.75">
      <c r="A281" s="2"/>
      <c r="B281" s="2"/>
    </row>
    <row r="282" spans="1:2" ht="15.75">
      <c r="A282" s="2"/>
      <c r="B282" s="2"/>
    </row>
    <row r="283" spans="1:2" ht="15.75">
      <c r="A283" s="2"/>
      <c r="B283" s="2"/>
    </row>
    <row r="284" spans="1:2" ht="15.75">
      <c r="A284" s="2"/>
      <c r="B284" s="2"/>
    </row>
    <row r="285" spans="1:2" ht="15.75">
      <c r="A285" s="2"/>
      <c r="B285" s="2"/>
    </row>
    <row r="286" spans="1:2" ht="15.75">
      <c r="A286" s="2"/>
      <c r="B286" s="2"/>
    </row>
    <row r="287" spans="1:2" ht="15.75">
      <c r="A287" s="2"/>
      <c r="B287" s="2"/>
    </row>
    <row r="288" spans="1:2" ht="15.75">
      <c r="A288" s="2"/>
      <c r="B288" s="2"/>
    </row>
    <row r="289" spans="1:2" ht="15.75">
      <c r="A289" s="2"/>
      <c r="B289" s="2"/>
    </row>
    <row r="290" spans="1:2" ht="15.75">
      <c r="A290" s="2"/>
      <c r="B290" s="2"/>
    </row>
    <row r="291" spans="1:2" ht="15.75">
      <c r="A291" s="2"/>
      <c r="B291" s="2"/>
    </row>
    <row r="292" spans="1:2" ht="15.75">
      <c r="A292" s="2"/>
      <c r="B292" s="2"/>
    </row>
    <row r="293" spans="1:2" ht="15.75">
      <c r="A293" s="2"/>
      <c r="B293" s="2"/>
    </row>
    <row r="294" spans="1:2" ht="15.75">
      <c r="A294" s="2"/>
      <c r="B294" s="2"/>
    </row>
    <row r="295" spans="1:2" ht="15.75">
      <c r="A295" s="2"/>
      <c r="B295" s="2"/>
    </row>
    <row r="296" spans="1:2" ht="15.75">
      <c r="A296" s="2"/>
      <c r="B296" s="2"/>
    </row>
    <row r="297" spans="1:2" ht="15.75">
      <c r="A297" s="2"/>
      <c r="B297" s="2"/>
    </row>
    <row r="298" spans="1:2" ht="15.75">
      <c r="A298" s="2"/>
      <c r="B298" s="2"/>
    </row>
    <row r="299" spans="1:2" ht="15.75">
      <c r="A299" s="2"/>
      <c r="B299" s="2"/>
    </row>
    <row r="300" spans="1:2" ht="15.75">
      <c r="A300" s="2"/>
      <c r="B300" s="2"/>
    </row>
    <row r="301" spans="1:2" ht="15.75">
      <c r="A301" s="2"/>
      <c r="B301" s="2"/>
    </row>
    <row r="302" spans="1:2" ht="15.75">
      <c r="A302" s="2"/>
      <c r="B302" s="2"/>
    </row>
    <row r="303" spans="1:2" ht="15.75">
      <c r="A303" s="2"/>
      <c r="B303" s="2"/>
    </row>
    <row r="304" spans="1:2" ht="15.75">
      <c r="A304" s="2"/>
      <c r="B304" s="2"/>
    </row>
    <row r="305" spans="1:2" ht="15.75">
      <c r="A305" s="2"/>
      <c r="B305" s="2"/>
    </row>
    <row r="306" spans="1:2" ht="15.75">
      <c r="A306" s="2"/>
      <c r="B306" s="2"/>
    </row>
    <row r="307" spans="1:2" ht="15.75">
      <c r="A307" s="2"/>
      <c r="B307" s="2"/>
    </row>
    <row r="308" spans="1:2" ht="15.75">
      <c r="A308" s="2"/>
      <c r="B308" s="2"/>
    </row>
    <row r="309" spans="1:2" ht="15.75">
      <c r="A309" s="2"/>
      <c r="B309" s="2"/>
    </row>
    <row r="310" spans="1:2" ht="15.75">
      <c r="A310" s="2"/>
      <c r="B310" s="2"/>
    </row>
    <row r="311" spans="1:2" ht="15.75">
      <c r="A311" s="2"/>
      <c r="B311" s="2"/>
    </row>
    <row r="312" spans="1:2" ht="15.75">
      <c r="A312" s="2"/>
      <c r="B312" s="2"/>
    </row>
    <row r="313" spans="1:2" ht="15.75">
      <c r="A313" s="2"/>
      <c r="B313" s="2"/>
    </row>
    <row r="314" spans="1:2" ht="15.75">
      <c r="A314" s="2"/>
      <c r="B314" s="2"/>
    </row>
    <row r="315" spans="1:2" ht="15.75">
      <c r="A315" s="2"/>
      <c r="B315" s="2"/>
    </row>
    <row r="316" spans="1:2" ht="15.75">
      <c r="A316" s="2"/>
      <c r="B316" s="2"/>
    </row>
    <row r="317" spans="1:2" ht="15.75">
      <c r="A317" s="2"/>
      <c r="B317" s="2"/>
    </row>
    <row r="318" spans="1:2" ht="15.75">
      <c r="A318" s="2"/>
      <c r="B318" s="2"/>
    </row>
    <row r="319" spans="1:2" ht="15.75">
      <c r="A319" s="2"/>
      <c r="B319" s="2"/>
    </row>
    <row r="320" spans="1:2" ht="15.75">
      <c r="A320" s="2"/>
      <c r="B320" s="2"/>
    </row>
    <row r="321" spans="1:2" ht="15.75">
      <c r="A321" s="2"/>
      <c r="B321" s="2"/>
    </row>
    <row r="322" spans="1:2" ht="15.75">
      <c r="A322" s="2"/>
      <c r="B322" s="2"/>
    </row>
    <row r="323" spans="1:2" ht="15.75">
      <c r="A323" s="2"/>
      <c r="B323" s="2"/>
    </row>
    <row r="324" spans="1:2" ht="15.75">
      <c r="A324" s="2"/>
      <c r="B324" s="2"/>
    </row>
    <row r="325" spans="1:2" ht="15.75">
      <c r="A325" s="2"/>
      <c r="B325" s="2"/>
    </row>
    <row r="326" spans="1:2" ht="15.75">
      <c r="A326" s="2"/>
      <c r="B326" s="2"/>
    </row>
    <row r="327" spans="1:2" ht="15.75">
      <c r="A327" s="2"/>
      <c r="B327" s="2"/>
    </row>
    <row r="328" spans="1:2" ht="15.75">
      <c r="A328" s="2"/>
      <c r="B328" s="2"/>
    </row>
    <row r="329" spans="1:2" ht="15.75">
      <c r="A329" s="2"/>
      <c r="B329" s="2"/>
    </row>
    <row r="330" spans="1:2" ht="15.75">
      <c r="A330" s="2"/>
      <c r="B330" s="2"/>
    </row>
    <row r="331" spans="1:2" ht="15.75">
      <c r="A331" s="2"/>
      <c r="B331" s="2"/>
    </row>
    <row r="332" spans="1:2" ht="15.75">
      <c r="A332" s="2"/>
      <c r="B332" s="2"/>
    </row>
    <row r="333" spans="1:2" ht="15.75">
      <c r="A333" s="2"/>
      <c r="B333" s="2"/>
    </row>
    <row r="334" spans="1:2" ht="15.75">
      <c r="A334" s="2"/>
      <c r="B334" s="2"/>
    </row>
    <row r="335" spans="1:2" ht="15.75">
      <c r="A335" s="2"/>
      <c r="B335" s="2"/>
    </row>
    <row r="336" spans="1:2" ht="15.75">
      <c r="A336" s="2"/>
      <c r="B336" s="2"/>
    </row>
    <row r="337" spans="1:2" ht="15.75">
      <c r="A337" s="2"/>
      <c r="B337" s="2"/>
    </row>
    <row r="338" spans="1:2" ht="15.75">
      <c r="A338" s="2"/>
      <c r="B338" s="2"/>
    </row>
    <row r="339" spans="1:2" ht="15.75">
      <c r="A339" s="2"/>
      <c r="B339" s="2"/>
    </row>
    <row r="340" spans="1:2" ht="15.75">
      <c r="A340" s="2"/>
      <c r="B340" s="2"/>
    </row>
    <row r="341" spans="1:2" ht="15.75">
      <c r="A341" s="2"/>
      <c r="B341" s="2"/>
    </row>
    <row r="342" spans="1:2" ht="15.75">
      <c r="A342" s="2"/>
      <c r="B342" s="2"/>
    </row>
    <row r="343" spans="1:2" ht="15.75">
      <c r="A343" s="2"/>
      <c r="B343" s="2"/>
    </row>
    <row r="344" spans="1:2" ht="15.75">
      <c r="A344" s="2"/>
      <c r="B344" s="2"/>
    </row>
    <row r="345" spans="1:2" ht="15.75">
      <c r="A345" s="2"/>
      <c r="B345" s="2"/>
    </row>
    <row r="346" spans="1:2" ht="15.75">
      <c r="A346" s="2"/>
      <c r="B346" s="2"/>
    </row>
    <row r="347" spans="1:2" ht="15.75">
      <c r="A347" s="2"/>
      <c r="B347" s="2"/>
    </row>
    <row r="348" spans="1:2" ht="15.75">
      <c r="A348" s="2"/>
      <c r="B348" s="2"/>
    </row>
    <row r="349" spans="1:2" ht="15.75">
      <c r="A349" s="2"/>
      <c r="B349" s="2"/>
    </row>
    <row r="350" spans="1:2" ht="15.75">
      <c r="A350" s="2"/>
      <c r="B350" s="2"/>
    </row>
    <row r="351" spans="1:2" ht="15.75">
      <c r="A351" s="2"/>
      <c r="B351" s="2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  <row r="387" spans="1:2" ht="15.75">
      <c r="A387" s="2"/>
      <c r="B387" s="2"/>
    </row>
    <row r="388" spans="1:2" ht="15.75">
      <c r="A388" s="2"/>
      <c r="B388" s="2"/>
    </row>
    <row r="389" spans="1:2" ht="15.75">
      <c r="A389" s="2"/>
      <c r="B389" s="2"/>
    </row>
    <row r="390" spans="1:2" ht="15.75">
      <c r="A390" s="2"/>
      <c r="B390" s="2"/>
    </row>
    <row r="391" spans="1:2" ht="15.75">
      <c r="A391" s="2"/>
      <c r="B391" s="2"/>
    </row>
    <row r="392" spans="1:2" ht="15.75">
      <c r="A392" s="2"/>
      <c r="B392" s="2"/>
    </row>
    <row r="393" spans="1:2" ht="15.75">
      <c r="A393" s="2"/>
      <c r="B393" s="2"/>
    </row>
    <row r="394" spans="1:2" ht="15.75">
      <c r="A394" s="2"/>
      <c r="B394" s="2"/>
    </row>
    <row r="395" spans="1:2" ht="15.75">
      <c r="A395" s="2"/>
      <c r="B395" s="2"/>
    </row>
    <row r="396" spans="1:2" ht="15.75">
      <c r="A396" s="2"/>
      <c r="B396" s="2"/>
    </row>
    <row r="397" spans="1:2" ht="15.75">
      <c r="A397" s="2"/>
      <c r="B397" s="2"/>
    </row>
    <row r="398" spans="1:2" ht="15.75">
      <c r="A398" s="2"/>
      <c r="B398" s="2"/>
    </row>
    <row r="399" spans="1:2" ht="15.75">
      <c r="A399" s="2"/>
      <c r="B399" s="2"/>
    </row>
    <row r="400" spans="1:2" ht="15.75">
      <c r="A400" s="2"/>
      <c r="B400" s="2"/>
    </row>
    <row r="401" spans="1:2" ht="15.75">
      <c r="A401" s="2"/>
      <c r="B401" s="2"/>
    </row>
    <row r="402" spans="1:2" ht="15.75">
      <c r="A402" s="2"/>
      <c r="B402" s="2"/>
    </row>
    <row r="403" spans="1:2" ht="15.75">
      <c r="A403" s="2"/>
      <c r="B403" s="2"/>
    </row>
    <row r="404" spans="1:2" ht="15.75">
      <c r="A404" s="2"/>
      <c r="B404" s="2"/>
    </row>
    <row r="405" spans="1:2" ht="15.75">
      <c r="A405" s="2"/>
      <c r="B405" s="2"/>
    </row>
    <row r="406" spans="1:2" ht="15.75">
      <c r="A406" s="2"/>
      <c r="B406" s="2"/>
    </row>
    <row r="407" spans="1:2" ht="15.75">
      <c r="A407" s="2"/>
      <c r="B407" s="2"/>
    </row>
    <row r="408" spans="1:2" ht="15.75">
      <c r="A408" s="2"/>
      <c r="B408" s="2"/>
    </row>
    <row r="409" spans="1:2" ht="15.75">
      <c r="A409" s="2"/>
      <c r="B409" s="2"/>
    </row>
    <row r="410" spans="1:2" ht="15.75">
      <c r="A410" s="2"/>
      <c r="B410" s="2"/>
    </row>
    <row r="411" spans="1:2" ht="15.75">
      <c r="A411" s="2"/>
      <c r="B411" s="2"/>
    </row>
    <row r="412" spans="1:2" ht="15.75">
      <c r="A412" s="2"/>
      <c r="B412" s="2"/>
    </row>
    <row r="413" spans="1:2" ht="15.75">
      <c r="A413" s="2"/>
      <c r="B413" s="2"/>
    </row>
    <row r="414" spans="1:2" ht="15.75">
      <c r="A414" s="2"/>
      <c r="B414" s="2"/>
    </row>
    <row r="415" spans="1:2" ht="15.75">
      <c r="A415" s="2"/>
      <c r="B415" s="2"/>
    </row>
    <row r="416" spans="1:2" ht="15.75">
      <c r="A416" s="2"/>
      <c r="B416" s="2"/>
    </row>
    <row r="417" spans="1:2" ht="15.75">
      <c r="A417" s="2"/>
      <c r="B417" s="2"/>
    </row>
    <row r="418" spans="1:2" ht="15.75">
      <c r="A418" s="2"/>
      <c r="B418" s="2"/>
    </row>
    <row r="419" spans="1:2" ht="15.75">
      <c r="A419" s="2"/>
      <c r="B419" s="2"/>
    </row>
    <row r="420" spans="1:2" ht="15.75">
      <c r="A420" s="2"/>
      <c r="B420" s="2"/>
    </row>
    <row r="421" spans="1:2" ht="15.75">
      <c r="A421" s="2"/>
      <c r="B421" s="2"/>
    </row>
    <row r="422" spans="1:2" ht="15.75">
      <c r="A422" s="2"/>
      <c r="B422" s="2"/>
    </row>
    <row r="423" spans="1:2" ht="15.75">
      <c r="A423" s="2"/>
      <c r="B423" s="2"/>
    </row>
    <row r="424" spans="1:2" ht="15.75">
      <c r="A424" s="2"/>
      <c r="B424" s="2"/>
    </row>
    <row r="425" spans="1:2" ht="15.75">
      <c r="A425" s="2"/>
      <c r="B425" s="2"/>
    </row>
    <row r="426" spans="1:2" ht="15.75">
      <c r="A426" s="2"/>
      <c r="B426" s="2"/>
    </row>
    <row r="427" spans="1:2" ht="15.75">
      <c r="A427" s="2"/>
      <c r="B427" s="2"/>
    </row>
    <row r="428" spans="1:2" ht="15.75">
      <c r="A428" s="2"/>
      <c r="B428" s="2"/>
    </row>
    <row r="429" spans="1:2" ht="15.75">
      <c r="A429" s="2"/>
      <c r="B429" s="2"/>
    </row>
    <row r="430" spans="1:2" ht="15.75">
      <c r="A430" s="2"/>
      <c r="B430" s="2"/>
    </row>
    <row r="431" spans="1:2" ht="15.75">
      <c r="A431" s="2"/>
      <c r="B431" s="2"/>
    </row>
    <row r="432" spans="1:2" ht="15.75">
      <c r="A432" s="2"/>
      <c r="B432" s="2"/>
    </row>
    <row r="433" spans="1:2" ht="15.75">
      <c r="A433" s="2"/>
      <c r="B433" s="2"/>
    </row>
    <row r="434" spans="1:2" ht="15.75">
      <c r="A434" s="2"/>
      <c r="B434" s="2"/>
    </row>
    <row r="435" spans="1:2" ht="15.75">
      <c r="A435" s="2"/>
      <c r="B435" s="2"/>
    </row>
    <row r="436" spans="1:2" ht="15.75">
      <c r="A436" s="2"/>
      <c r="B436" s="2"/>
    </row>
    <row r="437" spans="1:2" ht="15.75">
      <c r="A437" s="2"/>
      <c r="B437" s="2"/>
    </row>
    <row r="438" spans="1:2" ht="15.75">
      <c r="A438" s="2"/>
      <c r="B438" s="2"/>
    </row>
    <row r="439" spans="1:2" ht="15.75">
      <c r="A439" s="2"/>
      <c r="B439" s="2"/>
    </row>
    <row r="440" spans="1:2" ht="15.75">
      <c r="A440" s="2"/>
      <c r="B440" s="2"/>
    </row>
    <row r="441" spans="1:2" ht="15.75">
      <c r="A441" s="2"/>
      <c r="B441" s="2"/>
    </row>
    <row r="442" spans="1:2" ht="15.75">
      <c r="A442" s="2"/>
      <c r="B442" s="2"/>
    </row>
    <row r="443" spans="1:2" ht="15.75">
      <c r="A443" s="2"/>
      <c r="B443" s="2"/>
    </row>
    <row r="444" spans="1:2" ht="15.75">
      <c r="A444" s="2"/>
      <c r="B444" s="2"/>
    </row>
    <row r="445" spans="1:2" ht="15.75">
      <c r="A445" s="2"/>
      <c r="B445" s="2"/>
    </row>
    <row r="446" spans="1:2" ht="15.75">
      <c r="A446" s="2"/>
      <c r="B446" s="2"/>
    </row>
    <row r="447" spans="1:2" ht="15.75">
      <c r="A447" s="2"/>
      <c r="B447" s="2"/>
    </row>
    <row r="448" spans="1:2" ht="15.75">
      <c r="A448" s="2"/>
      <c r="B448" s="2"/>
    </row>
    <row r="449" spans="1:2" ht="15.75">
      <c r="A449" s="2"/>
      <c r="B449" s="2"/>
    </row>
    <row r="450" spans="1:2" ht="15.75">
      <c r="A450" s="2"/>
      <c r="B450" s="2"/>
    </row>
    <row r="451" spans="1:2" ht="15.75">
      <c r="A451" s="2"/>
      <c r="B451" s="2"/>
    </row>
    <row r="452" spans="1:2" ht="15.75">
      <c r="A452" s="2"/>
      <c r="B452" s="2"/>
    </row>
    <row r="453" spans="1:2" ht="15.75">
      <c r="A453" s="2"/>
      <c r="B453" s="2"/>
    </row>
    <row r="454" spans="1:2" ht="15.75">
      <c r="A454" s="2"/>
      <c r="B454" s="2"/>
    </row>
    <row r="455" spans="1:2" ht="15.75">
      <c r="A455" s="2"/>
      <c r="B455" s="2"/>
    </row>
    <row r="456" spans="1:2" ht="15.75">
      <c r="A456" s="2"/>
      <c r="B456" s="2"/>
    </row>
    <row r="457" spans="1:2" ht="15.75">
      <c r="A457" s="2"/>
      <c r="B457" s="2"/>
    </row>
    <row r="458" spans="1:2" ht="15.75">
      <c r="A458" s="2"/>
      <c r="B458" s="2"/>
    </row>
    <row r="459" spans="1:2" ht="15.75">
      <c r="A459" s="2"/>
      <c r="B459" s="2"/>
    </row>
    <row r="460" spans="1:2" ht="15.75">
      <c r="A460" s="2"/>
      <c r="B460" s="2"/>
    </row>
    <row r="461" spans="1:2" ht="15.75">
      <c r="A461" s="2"/>
      <c r="B461" s="2"/>
    </row>
    <row r="462" spans="1:2" ht="15.75">
      <c r="A462" s="2"/>
      <c r="B462" s="2"/>
    </row>
    <row r="463" spans="1:2" ht="15.75">
      <c r="A463" s="2"/>
      <c r="B463" s="2"/>
    </row>
    <row r="464" spans="1:2" ht="15.75">
      <c r="A464" s="2"/>
      <c r="B464" s="2"/>
    </row>
    <row r="465" spans="1:2" ht="15.75">
      <c r="A465" s="2"/>
      <c r="B465" s="2"/>
    </row>
    <row r="466" spans="1:2" ht="15.75">
      <c r="A466" s="2"/>
      <c r="B466" s="2"/>
    </row>
    <row r="467" spans="1:2" ht="15.75">
      <c r="A467" s="2"/>
      <c r="B467" s="2"/>
    </row>
    <row r="468" spans="1:2" ht="15.75">
      <c r="A468" s="2"/>
      <c r="B468" s="2"/>
    </row>
    <row r="469" spans="1:2" ht="15.75">
      <c r="A469" s="2"/>
      <c r="B469" s="2"/>
    </row>
    <row r="470" spans="1:2" ht="15.75">
      <c r="A470" s="2"/>
      <c r="B470" s="2"/>
    </row>
    <row r="471" spans="1:2" ht="15.75">
      <c r="A471" s="2"/>
      <c r="B471" s="2"/>
    </row>
    <row r="472" spans="1:2" ht="15.75">
      <c r="A472" s="2"/>
      <c r="B472" s="2"/>
    </row>
    <row r="473" spans="1:2" ht="15.75">
      <c r="A473" s="2"/>
      <c r="B473" s="2"/>
    </row>
    <row r="474" spans="1:2" ht="15.75">
      <c r="A474" s="2"/>
      <c r="B474" s="2"/>
    </row>
    <row r="475" spans="1:2" ht="15.75">
      <c r="A475" s="2"/>
      <c r="B475" s="2"/>
    </row>
    <row r="476" spans="1:2" ht="15.75">
      <c r="A476" s="2"/>
      <c r="B476" s="2"/>
    </row>
    <row r="477" spans="1:2" ht="15.75">
      <c r="A477" s="2"/>
      <c r="B477" s="2"/>
    </row>
    <row r="478" spans="1:2" ht="15.75">
      <c r="A478" s="2"/>
      <c r="B478" s="2"/>
    </row>
    <row r="479" spans="1:2" ht="15.75">
      <c r="A479" s="2"/>
      <c r="B479" s="2"/>
    </row>
    <row r="480" spans="1:2" ht="15.75">
      <c r="A480" s="2"/>
      <c r="B480" s="2"/>
    </row>
    <row r="481" spans="1:2" ht="15.75">
      <c r="A481" s="2"/>
      <c r="B481" s="2"/>
    </row>
    <row r="482" spans="1:2" ht="15.75">
      <c r="A482" s="2"/>
      <c r="B482" s="2"/>
    </row>
    <row r="483" spans="1:2" ht="15.75">
      <c r="A483" s="2"/>
      <c r="B483" s="2"/>
    </row>
    <row r="484" spans="1:2" ht="15.75">
      <c r="A484" s="2"/>
      <c r="B484" s="2"/>
    </row>
    <row r="485" spans="1:2" ht="15.75">
      <c r="A485" s="2"/>
      <c r="B485" s="2"/>
    </row>
    <row r="486" spans="1:2" ht="15.75">
      <c r="A486" s="2"/>
      <c r="B486" s="2"/>
    </row>
    <row r="487" spans="1:2" ht="15.75">
      <c r="A487" s="2"/>
      <c r="B487" s="2"/>
    </row>
    <row r="488" spans="1:2" ht="15.75">
      <c r="A488" s="2"/>
      <c r="B488" s="2"/>
    </row>
    <row r="489" spans="1:2" ht="15.75">
      <c r="A489" s="2"/>
      <c r="B489" s="2"/>
    </row>
    <row r="490" spans="1:2" ht="15.75">
      <c r="A490" s="2"/>
      <c r="B490" s="2"/>
    </row>
    <row r="491" spans="1:2" ht="15.75">
      <c r="A491" s="2"/>
      <c r="B491" s="2"/>
    </row>
    <row r="492" spans="1:2" ht="15.75">
      <c r="A492" s="2"/>
      <c r="B492" s="2"/>
    </row>
    <row r="493" spans="1:2" ht="15.75">
      <c r="A493" s="2"/>
      <c r="B493" s="2"/>
    </row>
    <row r="494" spans="1:2" ht="15.75">
      <c r="A494" s="2"/>
      <c r="B494" s="2"/>
    </row>
    <row r="495" spans="1:2" ht="15.75">
      <c r="A495" s="2"/>
      <c r="B495" s="2"/>
    </row>
    <row r="496" spans="1:2" ht="15.75">
      <c r="A496" s="2"/>
      <c r="B496" s="2"/>
    </row>
    <row r="497" spans="1:2" ht="15.75">
      <c r="A497" s="2"/>
      <c r="B497" s="2"/>
    </row>
    <row r="498" spans="1:2" ht="15.75">
      <c r="A498" s="2"/>
      <c r="B498" s="2"/>
    </row>
    <row r="499" spans="1:2" ht="15.75">
      <c r="A499" s="2"/>
      <c r="B499" s="2"/>
    </row>
    <row r="500" spans="1:2" ht="15.75">
      <c r="A500" s="2"/>
      <c r="B500" s="2"/>
    </row>
    <row r="501" spans="1:2" ht="15.75">
      <c r="A501" s="2"/>
      <c r="B501" s="2"/>
    </row>
    <row r="502" spans="1:2" ht="15.75">
      <c r="A502" s="2"/>
      <c r="B502" s="2"/>
    </row>
    <row r="503" spans="1:2" ht="15.75">
      <c r="A503" s="2"/>
      <c r="B503" s="2"/>
    </row>
    <row r="504" spans="1:2" ht="15.75">
      <c r="A504" s="2"/>
      <c r="B504" s="2"/>
    </row>
    <row r="505" spans="1:2" ht="15.75">
      <c r="A505" s="2"/>
      <c r="B505" s="2"/>
    </row>
    <row r="506" spans="1:2" ht="15.75">
      <c r="A506" s="2"/>
      <c r="B506" s="2"/>
    </row>
    <row r="507" spans="1:2" ht="15.75">
      <c r="A507" s="2"/>
      <c r="B507" s="2"/>
    </row>
    <row r="508" spans="1:2" ht="15.75">
      <c r="A508" s="2"/>
      <c r="B508" s="2"/>
    </row>
    <row r="509" spans="1:2" ht="15.75">
      <c r="A509" s="2"/>
      <c r="B509" s="2"/>
    </row>
    <row r="510" spans="1:2" ht="15.75">
      <c r="A510" s="2"/>
      <c r="B510" s="2"/>
    </row>
    <row r="511" spans="1:2" ht="15.75">
      <c r="A511" s="2"/>
      <c r="B511" s="2"/>
    </row>
    <row r="512" spans="1:2" ht="15.75">
      <c r="A512" s="2"/>
      <c r="B512" s="2"/>
    </row>
    <row r="513" spans="1:2" ht="15.75">
      <c r="A513" s="2"/>
      <c r="B513" s="2"/>
    </row>
    <row r="514" spans="1:2" ht="15.75">
      <c r="A514" s="2"/>
      <c r="B514" s="2"/>
    </row>
    <row r="515" spans="1:2" ht="15.75">
      <c r="A515" s="2"/>
      <c r="B515" s="2"/>
    </row>
    <row r="516" spans="1:2" ht="15.75">
      <c r="A516" s="2"/>
      <c r="B516" s="2"/>
    </row>
    <row r="517" spans="1:2" ht="15.75">
      <c r="A517" s="2"/>
      <c r="B517" s="2"/>
    </row>
    <row r="518" spans="1:2" ht="15.75">
      <c r="A518" s="2"/>
      <c r="B518" s="2"/>
    </row>
    <row r="519" spans="1:2" ht="15.75">
      <c r="A519" s="2"/>
      <c r="B519" s="2"/>
    </row>
    <row r="520" spans="1:2" ht="15.75">
      <c r="A520" s="2"/>
      <c r="B520" s="2"/>
    </row>
    <row r="521" spans="1:2" ht="15.75">
      <c r="A521" s="2"/>
      <c r="B521" s="2"/>
    </row>
    <row r="522" spans="1:2" ht="15.75">
      <c r="A522" s="2"/>
      <c r="B522" s="2"/>
    </row>
    <row r="523" spans="1:2" ht="15.75">
      <c r="A523" s="2"/>
      <c r="B523" s="2"/>
    </row>
    <row r="524" spans="1:2" ht="15.75">
      <c r="A524" s="2"/>
      <c r="B524" s="2"/>
    </row>
    <row r="525" spans="1:2" ht="15.75">
      <c r="A525" s="2"/>
      <c r="B525" s="2"/>
    </row>
    <row r="526" spans="1:2" ht="15.75">
      <c r="A526" s="2"/>
      <c r="B526" s="2"/>
    </row>
    <row r="527" spans="1:2" ht="15.75">
      <c r="A527" s="2"/>
      <c r="B527" s="2"/>
    </row>
    <row r="528" spans="1:2" ht="15.75">
      <c r="A528" s="2"/>
      <c r="B528" s="2"/>
    </row>
    <row r="529" spans="1:2" ht="15.75">
      <c r="A529" s="2"/>
      <c r="B529" s="2"/>
    </row>
    <row r="530" spans="1:2" ht="15.75">
      <c r="A530" s="2"/>
      <c r="B530" s="2"/>
    </row>
    <row r="531" spans="1:2" ht="15.75">
      <c r="A531" s="2"/>
      <c r="B531" s="2"/>
    </row>
    <row r="532" spans="1:2" ht="15.75">
      <c r="A532" s="2"/>
      <c r="B532" s="2"/>
    </row>
    <row r="533" spans="1:2" ht="15.75">
      <c r="A533" s="2"/>
      <c r="B533" s="2"/>
    </row>
    <row r="534" spans="1:2" ht="15.75">
      <c r="A534" s="2"/>
      <c r="B534" s="2"/>
    </row>
    <row r="535" spans="1:2" ht="15.75">
      <c r="A535" s="2"/>
      <c r="B535" s="2"/>
    </row>
    <row r="536" spans="1:2" ht="15.75">
      <c r="A536" s="2"/>
      <c r="B536" s="2"/>
    </row>
    <row r="537" spans="1:2" ht="15.75">
      <c r="A537" s="2"/>
      <c r="B537" s="2"/>
    </row>
    <row r="538" spans="1:2" ht="15.75">
      <c r="A538" s="2"/>
      <c r="B538" s="2"/>
    </row>
    <row r="539" spans="1:2" ht="15.75">
      <c r="A539" s="2"/>
      <c r="B539" s="2"/>
    </row>
    <row r="540" spans="1:2" ht="15.75">
      <c r="A540" s="2"/>
      <c r="B540" s="2"/>
    </row>
    <row r="541" spans="1:2" ht="15.75">
      <c r="A541" s="2"/>
      <c r="B541" s="2"/>
    </row>
    <row r="542" spans="1:2" ht="15.75">
      <c r="A542" s="2"/>
      <c r="B542" s="2"/>
    </row>
    <row r="543" spans="1:2" ht="15.75">
      <c r="A543" s="2"/>
      <c r="B543" s="2"/>
    </row>
    <row r="544" spans="1:2" ht="15.75">
      <c r="A544" s="2"/>
      <c r="B544" s="2"/>
    </row>
    <row r="545" spans="1:2" ht="15.75">
      <c r="A545" s="2"/>
      <c r="B545" s="2"/>
    </row>
    <row r="546" spans="1:2" ht="15.75">
      <c r="A546" s="2"/>
      <c r="B546" s="2"/>
    </row>
    <row r="547" spans="1:2" ht="15.75">
      <c r="A547" s="2"/>
      <c r="B547" s="2"/>
    </row>
    <row r="548" spans="1:2" ht="15.75">
      <c r="A548" s="2"/>
      <c r="B548" s="2"/>
    </row>
    <row r="549" spans="1:2" ht="15.75">
      <c r="A549" s="2"/>
      <c r="B549" s="2"/>
    </row>
    <row r="550" spans="1:2" ht="15.75">
      <c r="A550" s="2"/>
      <c r="B550" s="2"/>
    </row>
    <row r="551" spans="1:2" ht="15.75">
      <c r="A551" s="2"/>
      <c r="B551" s="2"/>
    </row>
    <row r="552" spans="1:2" ht="15.75">
      <c r="A552" s="2"/>
      <c r="B552" s="2"/>
    </row>
    <row r="553" spans="1:2" ht="15.75">
      <c r="A553" s="2"/>
      <c r="B553" s="2"/>
    </row>
    <row r="554" spans="1:2" ht="15.75">
      <c r="A554" s="2"/>
      <c r="B554" s="2"/>
    </row>
    <row r="555" spans="1:2" ht="15.75">
      <c r="A555" s="2"/>
      <c r="B555" s="2"/>
    </row>
    <row r="556" spans="1:2" ht="15.75">
      <c r="A556" s="2"/>
      <c r="B556" s="2"/>
    </row>
    <row r="557" spans="1:2" ht="15.75">
      <c r="A557" s="2"/>
      <c r="B557" s="2"/>
    </row>
    <row r="558" spans="1:2" ht="15.75">
      <c r="A558" s="2"/>
      <c r="B558" s="2"/>
    </row>
    <row r="559" spans="1:2" ht="15.75">
      <c r="A559" s="2"/>
      <c r="B559" s="2"/>
    </row>
    <row r="560" spans="1:2" ht="15.75">
      <c r="A560" s="2"/>
      <c r="B560" s="2"/>
    </row>
    <row r="561" spans="1:2" ht="15.75">
      <c r="A561" s="2"/>
      <c r="B561" s="2"/>
    </row>
    <row r="562" spans="1:2" ht="15.75">
      <c r="A562" s="2"/>
      <c r="B562" s="2"/>
    </row>
    <row r="563" spans="1:2" ht="15.75">
      <c r="A563" s="2"/>
      <c r="B563" s="2"/>
    </row>
    <row r="564" spans="1:2" ht="15.75">
      <c r="A564" s="2"/>
      <c r="B564" s="2"/>
    </row>
    <row r="565" spans="1:2" ht="15.75">
      <c r="A565" s="2"/>
      <c r="B565" s="2"/>
    </row>
    <row r="566" spans="1:2" ht="15.75">
      <c r="A566" s="2"/>
      <c r="B566" s="2"/>
    </row>
    <row r="567" spans="1:2" ht="15.75">
      <c r="A567" s="2"/>
      <c r="B567" s="2"/>
    </row>
    <row r="568" spans="1:2" ht="15.75">
      <c r="A568" s="2"/>
      <c r="B568" s="2"/>
    </row>
    <row r="569" spans="1:2" ht="15.75">
      <c r="A569" s="2"/>
      <c r="B569" s="2"/>
    </row>
    <row r="570" spans="1:2" ht="15.75">
      <c r="A570" s="2"/>
      <c r="B570" s="2"/>
    </row>
    <row r="571" spans="1:2" ht="15.75">
      <c r="A571" s="2"/>
      <c r="B571" s="2"/>
    </row>
    <row r="572" spans="1:2" ht="15.75">
      <c r="A572" s="2"/>
      <c r="B572" s="2"/>
    </row>
    <row r="573" spans="1:2" ht="15.75">
      <c r="A573" s="2"/>
      <c r="B573" s="2"/>
    </row>
    <row r="574" spans="1:2" ht="15.75">
      <c r="A574" s="2"/>
      <c r="B574" s="2"/>
    </row>
    <row r="575" spans="1:2" ht="15.75">
      <c r="A575" s="2"/>
      <c r="B575" s="2"/>
    </row>
    <row r="576" spans="1:2" ht="15.75">
      <c r="A576" s="2"/>
      <c r="B576" s="2"/>
    </row>
    <row r="577" spans="1:2" ht="15.75">
      <c r="A577" s="2"/>
      <c r="B577" s="2"/>
    </row>
    <row r="578" spans="1:2" ht="15.75">
      <c r="A578" s="2"/>
      <c r="B578" s="2"/>
    </row>
    <row r="579" spans="1:2" ht="15.75">
      <c r="A579" s="2"/>
      <c r="B579" s="2"/>
    </row>
    <row r="580" spans="1:2" ht="15.75">
      <c r="A580" s="2"/>
      <c r="B580" s="2"/>
    </row>
    <row r="581" spans="1:2" ht="15.75">
      <c r="A581" s="2"/>
      <c r="B581" s="2"/>
    </row>
    <row r="582" spans="1:2" ht="15.75">
      <c r="A582" s="2"/>
      <c r="B582" s="2"/>
    </row>
    <row r="583" spans="1:2" ht="15.75">
      <c r="A583" s="2"/>
      <c r="B583" s="2"/>
    </row>
    <row r="584" spans="1:2" ht="15.75">
      <c r="A584" s="2"/>
      <c r="B584" s="2"/>
    </row>
    <row r="585" spans="1:2" ht="15.75">
      <c r="A585" s="2"/>
      <c r="B585" s="2"/>
    </row>
    <row r="586" spans="1:2" ht="15.75">
      <c r="A586" s="2"/>
      <c r="B586" s="2"/>
    </row>
    <row r="587" spans="1:2" ht="15.75">
      <c r="A587" s="2"/>
      <c r="B587" s="2"/>
    </row>
    <row r="588" spans="1:2" ht="15.75">
      <c r="A588" s="2"/>
      <c r="B588" s="2"/>
    </row>
    <row r="589" spans="1:2" ht="15.75">
      <c r="A589" s="2"/>
      <c r="B589" s="2"/>
    </row>
    <row r="590" spans="1:2" ht="15.75">
      <c r="A590" s="2"/>
      <c r="B590" s="2"/>
    </row>
    <row r="591" spans="1:2" ht="15.75">
      <c r="A591" s="2"/>
      <c r="B591" s="2"/>
    </row>
    <row r="592" spans="1:2" ht="15.75">
      <c r="A592" s="2"/>
      <c r="B592" s="2"/>
    </row>
    <row r="593" spans="1:2" ht="15.75">
      <c r="A593" s="2"/>
      <c r="B593" s="2"/>
    </row>
    <row r="594" spans="1:2" ht="15.75">
      <c r="A594" s="2"/>
      <c r="B594" s="2"/>
    </row>
    <row r="595" spans="1:2" ht="15.75">
      <c r="A595" s="2"/>
      <c r="B595" s="2"/>
    </row>
    <row r="596" spans="1:2" ht="15.75">
      <c r="A596" s="2"/>
      <c r="B596" s="2"/>
    </row>
    <row r="597" spans="1:2" ht="15.75">
      <c r="A597" s="2"/>
      <c r="B597" s="2"/>
    </row>
    <row r="598" spans="1:2" ht="15.75">
      <c r="A598" s="2"/>
      <c r="B598" s="2"/>
    </row>
    <row r="599" spans="1:2" ht="15.75">
      <c r="A599" s="2"/>
      <c r="B599" s="2"/>
    </row>
    <row r="600" spans="1:2" ht="15.75">
      <c r="A600" s="2"/>
      <c r="B600" s="2"/>
    </row>
    <row r="601" spans="1:2" ht="15.75">
      <c r="A601" s="2"/>
      <c r="B601" s="2"/>
    </row>
    <row r="602" spans="1:2" ht="15.75">
      <c r="A602" s="2"/>
      <c r="B602" s="2"/>
    </row>
    <row r="603" spans="1:2" ht="15.75">
      <c r="A603" s="2"/>
      <c r="B603" s="2"/>
    </row>
    <row r="604" spans="1:2" ht="15.75">
      <c r="A604" s="2"/>
      <c r="B604" s="2"/>
    </row>
    <row r="605" spans="1:2" ht="15.75">
      <c r="A605" s="2"/>
      <c r="B605" s="2"/>
    </row>
    <row r="606" spans="1:2" ht="15.75">
      <c r="A606" s="2"/>
      <c r="B606" s="2"/>
    </row>
    <row r="607" spans="1:2" ht="15.75">
      <c r="A607" s="2"/>
      <c r="B607" s="2"/>
    </row>
    <row r="608" spans="1:2" ht="15.75">
      <c r="A608" s="2"/>
      <c r="B608" s="2"/>
    </row>
    <row r="609" spans="1:2" ht="15.75">
      <c r="A609" s="2"/>
      <c r="B609" s="2"/>
    </row>
    <row r="610" spans="1:2" ht="15.75">
      <c r="A610" s="2"/>
      <c r="B610" s="2"/>
    </row>
    <row r="611" spans="1:2" ht="15.75">
      <c r="A611" s="2"/>
      <c r="B611" s="2"/>
    </row>
    <row r="612" spans="1:2" ht="15.75">
      <c r="A612" s="2"/>
      <c r="B612" s="2"/>
    </row>
    <row r="613" spans="1:2" ht="15.75">
      <c r="A613" s="2"/>
      <c r="B613" s="2"/>
    </row>
    <row r="614" spans="1:2" ht="15.75">
      <c r="A614" s="2"/>
      <c r="B614" s="2"/>
    </row>
    <row r="615" spans="1:2" ht="15.75">
      <c r="A615" s="2"/>
      <c r="B615" s="2"/>
    </row>
    <row r="616" spans="1:2" ht="15.75">
      <c r="A616" s="2"/>
      <c r="B616" s="2"/>
    </row>
    <row r="617" spans="1:2" ht="15.75">
      <c r="A617" s="2"/>
      <c r="B617" s="2"/>
    </row>
    <row r="618" spans="1:2" ht="15.75">
      <c r="A618" s="2"/>
      <c r="B618" s="2"/>
    </row>
    <row r="619" spans="1:2" ht="15.75">
      <c r="A619" s="2"/>
      <c r="B619" s="2"/>
    </row>
    <row r="620" spans="1:2" ht="15.75">
      <c r="A620" s="2"/>
      <c r="B620" s="2"/>
    </row>
    <row r="621" spans="1:2" ht="15.75">
      <c r="A621" s="2"/>
      <c r="B621" s="2"/>
    </row>
    <row r="622" spans="1:2" ht="15.75">
      <c r="A622" s="2"/>
      <c r="B622" s="2"/>
    </row>
    <row r="623" spans="1:2" ht="15.75">
      <c r="A623" s="2"/>
      <c r="B623" s="2"/>
    </row>
    <row r="624" spans="1:2" ht="15.75">
      <c r="A624" s="2"/>
      <c r="B624" s="2"/>
    </row>
    <row r="625" spans="1:2" ht="15.75">
      <c r="A625" s="2"/>
      <c r="B625" s="2"/>
    </row>
    <row r="626" spans="1:2" ht="15.75">
      <c r="A626" s="2"/>
      <c r="B626" s="2"/>
    </row>
    <row r="627" spans="1:2" ht="15.75">
      <c r="A627" s="2"/>
      <c r="B627" s="2"/>
    </row>
    <row r="628" spans="1:2" ht="15.75">
      <c r="A628" s="2"/>
      <c r="B628" s="2"/>
    </row>
    <row r="629" spans="1:2" ht="15.75">
      <c r="A629" s="2"/>
      <c r="B629" s="2"/>
    </row>
    <row r="630" spans="1:2" ht="15.75">
      <c r="A630" s="2"/>
      <c r="B630" s="2"/>
    </row>
    <row r="631" spans="1:2" ht="15.75">
      <c r="A631" s="2"/>
      <c r="B631" s="2"/>
    </row>
    <row r="632" spans="1:2" ht="15.75">
      <c r="A632" s="2"/>
      <c r="B632" s="2"/>
    </row>
    <row r="633" spans="1:2" ht="15.75">
      <c r="A633" s="2"/>
      <c r="B633" s="2"/>
    </row>
    <row r="634" spans="1:2" ht="15.75">
      <c r="A634" s="2"/>
      <c r="B634" s="2"/>
    </row>
    <row r="635" spans="1:2" ht="15.75">
      <c r="A635" s="2"/>
      <c r="B635" s="2"/>
    </row>
    <row r="636" spans="1:2" ht="15.75">
      <c r="A636" s="2"/>
      <c r="B636" s="2"/>
    </row>
    <row r="637" spans="1:2" ht="15.75">
      <c r="A637" s="2"/>
      <c r="B637" s="2"/>
    </row>
    <row r="638" spans="1:2" ht="15.75">
      <c r="A638" s="2"/>
      <c r="B638" s="2"/>
    </row>
    <row r="639" spans="1:2" ht="15.75">
      <c r="A639" s="2"/>
      <c r="B639" s="2"/>
    </row>
    <row r="640" spans="1:2" ht="15.75">
      <c r="A640" s="2"/>
      <c r="B640" s="2"/>
    </row>
    <row r="641" spans="1:2" ht="15.75">
      <c r="A641" s="2"/>
      <c r="B641" s="2"/>
    </row>
    <row r="642" spans="1:2" ht="15.75">
      <c r="A642" s="2"/>
      <c r="B642" s="2"/>
    </row>
    <row r="643" spans="1:2" ht="15.75">
      <c r="A643" s="2"/>
      <c r="B643" s="2"/>
    </row>
    <row r="644" spans="1:2" ht="15.75">
      <c r="A644" s="2"/>
      <c r="B644" s="2"/>
    </row>
    <row r="645" spans="1:2" ht="15.75">
      <c r="A645" s="2"/>
      <c r="B645" s="2"/>
    </row>
    <row r="646" spans="1:2" ht="15.75">
      <c r="A646" s="2"/>
      <c r="B646" s="2"/>
    </row>
    <row r="647" spans="1:2" ht="15.75">
      <c r="A647" s="2"/>
      <c r="B647" s="2"/>
    </row>
    <row r="648" spans="1:2" ht="15.75">
      <c r="A648" s="2"/>
      <c r="B648" s="2"/>
    </row>
    <row r="649" spans="1:2" ht="15.75">
      <c r="A649" s="2"/>
      <c r="B649" s="2"/>
    </row>
    <row r="650" spans="1:2" ht="15.75">
      <c r="A650" s="2"/>
      <c r="B650" s="2"/>
    </row>
    <row r="651" spans="1:2" ht="15.75">
      <c r="A651" s="2"/>
      <c r="B651" s="2"/>
    </row>
    <row r="652" spans="1:2" ht="15.75">
      <c r="A652" s="2"/>
      <c r="B652" s="2"/>
    </row>
    <row r="653" spans="1:2" ht="15.75">
      <c r="A653" s="2"/>
      <c r="B653" s="2"/>
    </row>
    <row r="654" spans="1:2" ht="15.75">
      <c r="A654" s="2"/>
      <c r="B654" s="2"/>
    </row>
    <row r="655" spans="1:2" ht="15.75">
      <c r="A655" s="2"/>
      <c r="B655" s="2"/>
    </row>
    <row r="656" spans="1:2" ht="15.75">
      <c r="A656" s="2"/>
      <c r="B656" s="2"/>
    </row>
    <row r="657" spans="1:2" ht="15.75">
      <c r="A657" s="2"/>
      <c r="B657" s="2"/>
    </row>
    <row r="658" spans="1:2" ht="15.75">
      <c r="A658" s="2"/>
      <c r="B658" s="2"/>
    </row>
    <row r="659" spans="1:2" ht="15.75">
      <c r="A659" s="2"/>
      <c r="B659" s="2"/>
    </row>
    <row r="660" spans="1:2" ht="15.75">
      <c r="A660" s="2"/>
      <c r="B660" s="2"/>
    </row>
    <row r="661" spans="1:2" ht="15.75">
      <c r="A661" s="2"/>
      <c r="B661" s="2"/>
    </row>
    <row r="662" spans="1:2" ht="15.75">
      <c r="A662" s="2"/>
      <c r="B662" s="2"/>
    </row>
    <row r="663" spans="1:2" ht="15.75">
      <c r="A663" s="2"/>
      <c r="B663" s="2"/>
    </row>
    <row r="664" spans="1:2" ht="15.75">
      <c r="A664" s="2"/>
      <c r="B664" s="2"/>
    </row>
    <row r="665" spans="1:2" ht="15.75">
      <c r="A665" s="2"/>
      <c r="B665" s="2"/>
    </row>
    <row r="666" spans="1:2" ht="15.75">
      <c r="A666" s="2"/>
      <c r="B666" s="2"/>
    </row>
    <row r="667" spans="1:2" ht="15.75">
      <c r="A667" s="2"/>
      <c r="B667" s="2"/>
    </row>
    <row r="668" spans="1:2" ht="15.75">
      <c r="A668" s="2"/>
      <c r="B668" s="2"/>
    </row>
    <row r="669" spans="1:2" ht="15.75">
      <c r="A669" s="2"/>
      <c r="B669" s="2"/>
    </row>
    <row r="670" spans="1:2" ht="15.75">
      <c r="A670" s="2"/>
      <c r="B670" s="2"/>
    </row>
    <row r="671" spans="1:2" ht="15.75">
      <c r="A671" s="2"/>
      <c r="B671" s="2"/>
    </row>
    <row r="672" spans="1:2" ht="15.75">
      <c r="A672" s="2"/>
      <c r="B672" s="2"/>
    </row>
    <row r="673" spans="1:2" ht="15.75">
      <c r="A673" s="2"/>
      <c r="B673" s="2"/>
    </row>
    <row r="674" spans="1:2" ht="15.75">
      <c r="A674" s="2"/>
      <c r="B674" s="2"/>
    </row>
    <row r="675" spans="1:2" ht="15.75">
      <c r="A675" s="2"/>
      <c r="B675" s="2"/>
    </row>
    <row r="676" spans="1:2" ht="15.75">
      <c r="A676" s="2"/>
      <c r="B676" s="2"/>
    </row>
    <row r="677" spans="1:2" ht="15.75">
      <c r="A677" s="2"/>
      <c r="B677" s="2"/>
    </row>
    <row r="678" spans="1:2" ht="15.75">
      <c r="A678" s="2"/>
      <c r="B678" s="2"/>
    </row>
    <row r="679" spans="1:2" ht="15.75">
      <c r="A679" s="2"/>
      <c r="B679" s="2"/>
    </row>
    <row r="680" spans="1:2" ht="15.75">
      <c r="A680" s="2"/>
      <c r="B680" s="2"/>
    </row>
    <row r="681" spans="1:2" ht="15.75">
      <c r="A681" s="2"/>
      <c r="B681" s="2"/>
    </row>
    <row r="682" spans="1:2" ht="15.75">
      <c r="A682" s="2"/>
      <c r="B682" s="2"/>
    </row>
    <row r="683" spans="1:2" ht="15.75">
      <c r="A683" s="2"/>
      <c r="B683" s="2"/>
    </row>
    <row r="684" spans="1:2" ht="15.75">
      <c r="A684" s="2"/>
      <c r="B684" s="2"/>
    </row>
    <row r="685" spans="1:2" ht="15.75">
      <c r="A685" s="2"/>
      <c r="B685" s="2"/>
    </row>
    <row r="686" spans="1:2" ht="15.75">
      <c r="A686" s="2"/>
      <c r="B686" s="2"/>
    </row>
    <row r="687" spans="1:2" ht="15.75">
      <c r="A687" s="2"/>
      <c r="B687" s="2"/>
    </row>
    <row r="688" spans="1:2" ht="15.75">
      <c r="A688" s="2"/>
      <c r="B688" s="2"/>
    </row>
    <row r="689" spans="1:2" ht="15.75">
      <c r="A689" s="2"/>
      <c r="B689" s="2"/>
    </row>
    <row r="690" spans="1:2" ht="15.75">
      <c r="A690" s="2"/>
      <c r="B690" s="2"/>
    </row>
    <row r="691" spans="1:2" ht="15.75">
      <c r="A691" s="2"/>
      <c r="B691" s="2"/>
    </row>
    <row r="692" spans="1:2" ht="15.75">
      <c r="A692" s="2"/>
      <c r="B692" s="2"/>
    </row>
    <row r="693" spans="1:2" ht="15.75">
      <c r="A693" s="2"/>
      <c r="B693" s="2"/>
    </row>
    <row r="694" spans="1:2" ht="15.75">
      <c r="A694" s="2"/>
      <c r="B694" s="2"/>
    </row>
    <row r="695" spans="1:2" ht="15.75">
      <c r="A695" s="2"/>
      <c r="B695" s="2"/>
    </row>
    <row r="696" spans="1:2" ht="15.75">
      <c r="A696" s="2"/>
      <c r="B696" s="2"/>
    </row>
    <row r="697" spans="1:2" ht="15.75">
      <c r="A697" s="2"/>
      <c r="B697" s="2"/>
    </row>
    <row r="698" spans="1:2" ht="15.75">
      <c r="A698" s="2"/>
      <c r="B698" s="2"/>
    </row>
    <row r="699" spans="1:2" ht="15.75">
      <c r="A699" s="2"/>
      <c r="B699" s="2"/>
    </row>
    <row r="700" spans="1:2" ht="15.75">
      <c r="A700" s="2"/>
      <c r="B700" s="2"/>
    </row>
    <row r="701" spans="1:2" ht="15.75">
      <c r="A701" s="2"/>
      <c r="B701" s="2"/>
    </row>
    <row r="702" spans="1:2" ht="15.75">
      <c r="A702" s="2"/>
      <c r="B702" s="2"/>
    </row>
    <row r="703" spans="1:2" ht="15.75">
      <c r="A703" s="2"/>
      <c r="B703" s="2"/>
    </row>
    <row r="704" spans="1:2" ht="15.75">
      <c r="A704" s="2"/>
      <c r="B704" s="2"/>
    </row>
    <row r="705" spans="1:2" ht="15.75">
      <c r="A705" s="2"/>
      <c r="B705" s="2"/>
    </row>
    <row r="706" spans="1:2" ht="15.75">
      <c r="A706" s="2"/>
      <c r="B706" s="2"/>
    </row>
    <row r="707" spans="1:2" ht="15.75">
      <c r="A707" s="2"/>
      <c r="B707" s="2"/>
    </row>
    <row r="708" spans="1:2" ht="15.75">
      <c r="A708" s="2"/>
      <c r="B708" s="2"/>
    </row>
    <row r="709" spans="1:2" ht="15.75">
      <c r="A709" s="2"/>
      <c r="B709" s="2"/>
    </row>
    <row r="710" spans="1:2" ht="15.75">
      <c r="A710" s="2"/>
      <c r="B710" s="2"/>
    </row>
    <row r="711" spans="1:2" ht="15.75">
      <c r="A711" s="2"/>
      <c r="B711" s="2"/>
    </row>
    <row r="712" spans="1:2" ht="15.75">
      <c r="A712" s="2"/>
      <c r="B712" s="2"/>
    </row>
    <row r="713" spans="1:2" ht="15.75">
      <c r="A713" s="2"/>
      <c r="B713" s="2"/>
    </row>
    <row r="714" spans="1:2" ht="15.75">
      <c r="A714" s="2"/>
      <c r="B714" s="2"/>
    </row>
    <row r="715" spans="1:2" ht="15.75">
      <c r="A715" s="2"/>
      <c r="B715" s="2"/>
    </row>
    <row r="716" spans="1:2" ht="15.75">
      <c r="A716" s="2"/>
      <c r="B716" s="2"/>
    </row>
    <row r="717" spans="1:2" ht="15.75">
      <c r="A717" s="2"/>
      <c r="B717" s="2"/>
    </row>
    <row r="718" spans="1:2" ht="15.75">
      <c r="A718" s="2"/>
      <c r="B718" s="2"/>
    </row>
    <row r="719" spans="1:2" ht="15.75">
      <c r="A719" s="2"/>
      <c r="B719" s="2"/>
    </row>
    <row r="720" spans="1:2" ht="15.75">
      <c r="A720" s="2"/>
      <c r="B720" s="2"/>
    </row>
    <row r="721" spans="1:2" ht="15.75">
      <c r="A721" s="2"/>
      <c r="B721" s="2"/>
    </row>
    <row r="722" spans="1:2" ht="15.75">
      <c r="A722" s="2"/>
      <c r="B722" s="2"/>
    </row>
    <row r="723" spans="1:2" ht="15.75">
      <c r="A723" s="2"/>
      <c r="B723" s="2"/>
    </row>
    <row r="724" spans="1:2" ht="15.75">
      <c r="A724" s="2"/>
      <c r="B724" s="2"/>
    </row>
    <row r="725" spans="1:2" ht="15.75">
      <c r="A725" s="2"/>
      <c r="B725" s="2"/>
    </row>
    <row r="726" spans="1:2" ht="15.75">
      <c r="A726" s="2"/>
      <c r="B726" s="2"/>
    </row>
    <row r="727" spans="1:2" ht="15.75">
      <c r="A727" s="2"/>
      <c r="B727" s="2"/>
    </row>
    <row r="728" spans="1:2" ht="15.75">
      <c r="A728" s="2"/>
      <c r="B728" s="2"/>
    </row>
    <row r="729" spans="1:2" ht="15.75">
      <c r="A729" s="2"/>
      <c r="B729" s="2"/>
    </row>
    <row r="730" spans="1:2" ht="15.75">
      <c r="A730" s="2"/>
      <c r="B730" s="2"/>
    </row>
    <row r="731" spans="1:2" ht="15.75">
      <c r="A731" s="2"/>
      <c r="B731" s="2"/>
    </row>
    <row r="732" spans="1:2" ht="15.75">
      <c r="A732" s="2"/>
      <c r="B732" s="2"/>
    </row>
    <row r="733" spans="1:2" ht="15.75">
      <c r="A733" s="2"/>
      <c r="B733" s="2"/>
    </row>
    <row r="734" spans="1:2" ht="15.75">
      <c r="A734" s="2"/>
      <c r="B734" s="2"/>
    </row>
    <row r="735" spans="1:2" ht="15.75">
      <c r="A735" s="2"/>
      <c r="B735" s="2"/>
    </row>
    <row r="736" spans="1:2" ht="15.75">
      <c r="A736" s="2"/>
      <c r="B736" s="2"/>
    </row>
    <row r="737" spans="1:2" ht="15.75">
      <c r="A737" s="2"/>
      <c r="B737" s="2"/>
    </row>
    <row r="738" spans="1:2" ht="15.75">
      <c r="A738" s="2"/>
      <c r="B738" s="2"/>
    </row>
    <row r="739" spans="1:2" ht="15.75">
      <c r="A739" s="2"/>
      <c r="B739" s="2"/>
    </row>
    <row r="740" spans="1:2" ht="15.75">
      <c r="A740" s="2"/>
      <c r="B740" s="2"/>
    </row>
    <row r="741" spans="1:2" ht="15.75">
      <c r="A741" s="2"/>
      <c r="B741" s="2"/>
    </row>
    <row r="742" spans="1:2" ht="15.75">
      <c r="A742" s="2"/>
      <c r="B742" s="2"/>
    </row>
    <row r="743" spans="1:2" ht="15.75">
      <c r="A743" s="2"/>
      <c r="B743" s="2"/>
    </row>
    <row r="744" spans="1:2" ht="15.75">
      <c r="A744" s="2"/>
      <c r="B744" s="2"/>
    </row>
    <row r="745" spans="1:2" ht="15.75">
      <c r="A745" s="2"/>
      <c r="B745" s="2"/>
    </row>
    <row r="746" spans="1:2" ht="15.75">
      <c r="A746" s="2"/>
      <c r="B746" s="2"/>
    </row>
    <row r="747" spans="1:2" ht="15.75">
      <c r="A747" s="2"/>
      <c r="B747" s="2"/>
    </row>
    <row r="748" spans="1:2" ht="15.75">
      <c r="A748" s="2"/>
      <c r="B748" s="2"/>
    </row>
    <row r="749" spans="1:2" ht="15.75">
      <c r="A749" s="2"/>
      <c r="B749" s="2"/>
    </row>
    <row r="750" spans="1:2" ht="15.75">
      <c r="A750" s="2"/>
      <c r="B750" s="2"/>
    </row>
    <row r="751" spans="1:2" ht="15.75">
      <c r="A751" s="2"/>
      <c r="B751" s="2"/>
    </row>
    <row r="752" spans="1:2" ht="15.75">
      <c r="A752" s="2"/>
      <c r="B752" s="2"/>
    </row>
    <row r="753" spans="1:2" ht="15.75">
      <c r="A753" s="2"/>
      <c r="B753" s="2"/>
    </row>
    <row r="754" spans="1:2" ht="15.75">
      <c r="A754" s="2"/>
      <c r="B754" s="2"/>
    </row>
    <row r="755" spans="1:2" ht="15.75">
      <c r="A755" s="2"/>
      <c r="B755" s="2"/>
    </row>
    <row r="756" spans="1:2" ht="15.75">
      <c r="A756" s="2"/>
      <c r="B756" s="2"/>
    </row>
    <row r="757" spans="1:2" ht="15.75">
      <c r="A757" s="2"/>
      <c r="B757" s="2"/>
    </row>
    <row r="758" spans="1:2" ht="15.75">
      <c r="A758" s="2"/>
      <c r="B758" s="2"/>
    </row>
    <row r="759" spans="1:2" ht="15.75">
      <c r="A759" s="2"/>
      <c r="B759" s="2"/>
    </row>
    <row r="760" spans="1:2" ht="15.75">
      <c r="A760" s="2"/>
      <c r="B760" s="2"/>
    </row>
    <row r="761" spans="1:2" ht="15.75">
      <c r="A761" s="2"/>
      <c r="B761" s="2"/>
    </row>
    <row r="762" spans="1:2" ht="15.75">
      <c r="A762" s="2"/>
      <c r="B762" s="2"/>
    </row>
    <row r="763" spans="1:2" ht="15.75">
      <c r="A763" s="2"/>
      <c r="B763" s="2"/>
    </row>
    <row r="764" spans="1:2" ht="15.75">
      <c r="A764" s="2"/>
      <c r="B764" s="2"/>
    </row>
    <row r="765" spans="1:2" ht="15.75">
      <c r="A765" s="2"/>
      <c r="B765" s="2"/>
    </row>
    <row r="766" spans="1:2" ht="15.75">
      <c r="A766" s="2"/>
      <c r="B766" s="2"/>
    </row>
    <row r="767" spans="1:2" ht="15.75">
      <c r="A767" s="2"/>
      <c r="B767" s="2"/>
    </row>
    <row r="768" spans="1:2" ht="15.75">
      <c r="A768" s="2"/>
      <c r="B768" s="2"/>
    </row>
    <row r="769" spans="1:2" ht="15.75">
      <c r="A769" s="2"/>
      <c r="B769" s="2"/>
    </row>
    <row r="770" spans="1:2" ht="15.75">
      <c r="A770" s="2"/>
      <c r="B770" s="2"/>
    </row>
    <row r="771" spans="1:2" ht="15.75">
      <c r="A771" s="2"/>
      <c r="B771" s="2"/>
    </row>
    <row r="772" spans="1:2" ht="15.75">
      <c r="A772" s="2"/>
      <c r="B772" s="2"/>
    </row>
    <row r="773" spans="1:2" ht="15.75">
      <c r="A773" s="2"/>
      <c r="B773" s="2"/>
    </row>
    <row r="774" spans="1:2" ht="15.75">
      <c r="A774" s="2"/>
      <c r="B774" s="2"/>
    </row>
    <row r="775" spans="1:2" ht="15.75">
      <c r="A775" s="2"/>
      <c r="B775" s="2"/>
    </row>
    <row r="776" spans="1:2" ht="15.75">
      <c r="A776" s="2"/>
      <c r="B776" s="2"/>
    </row>
    <row r="777" spans="1:2" ht="15.75">
      <c r="A777" s="2"/>
      <c r="B777" s="2"/>
    </row>
    <row r="778" spans="1:2" ht="15.75">
      <c r="A778" s="2"/>
      <c r="B778" s="2"/>
    </row>
    <row r="779" spans="1:2" ht="15.75">
      <c r="A779" s="2"/>
      <c r="B779" s="2"/>
    </row>
    <row r="780" spans="1:2" ht="15.75">
      <c r="A780" s="2"/>
      <c r="B780" s="2"/>
    </row>
    <row r="781" spans="1:2" ht="15.75">
      <c r="A781" s="2"/>
      <c r="B781" s="2"/>
    </row>
    <row r="782" spans="1:2" ht="15.75">
      <c r="A782" s="2"/>
      <c r="B782" s="2"/>
    </row>
    <row r="783" spans="1:2" ht="15.75">
      <c r="A783" s="2"/>
      <c r="B783" s="2"/>
    </row>
    <row r="784" spans="1:2" ht="15.75">
      <c r="A784" s="2"/>
      <c r="B784" s="2"/>
    </row>
    <row r="785" spans="1:2" ht="15.75">
      <c r="A785" s="2"/>
      <c r="B785" s="2"/>
    </row>
    <row r="786" spans="1:2" ht="15.75">
      <c r="A786" s="2"/>
      <c r="B786" s="2"/>
    </row>
    <row r="787" spans="1:2" ht="15.75">
      <c r="A787" s="2"/>
      <c r="B787" s="2"/>
    </row>
    <row r="788" spans="1:2" ht="15.75">
      <c r="A788" s="2"/>
      <c r="B788" s="2"/>
    </row>
    <row r="789" spans="1:2" ht="15.75">
      <c r="A789" s="2"/>
      <c r="B789" s="2"/>
    </row>
    <row r="790" spans="1:2" ht="15.75">
      <c r="A790" s="2"/>
      <c r="B790" s="2"/>
    </row>
    <row r="791" spans="1:2" ht="15.75">
      <c r="A791" s="2"/>
      <c r="B791" s="2"/>
    </row>
    <row r="792" spans="1:2" ht="15.75">
      <c r="A792" s="2"/>
      <c r="B792" s="2"/>
    </row>
    <row r="793" spans="1:2" ht="15.75">
      <c r="A793" s="2"/>
      <c r="B793" s="2"/>
    </row>
    <row r="794" spans="1:2" ht="15.75">
      <c r="A794" s="2"/>
      <c r="B794" s="2"/>
    </row>
    <row r="795" spans="1:2" ht="15.75">
      <c r="A795" s="2"/>
      <c r="B795" s="2"/>
    </row>
    <row r="796" spans="1:2" ht="15.75">
      <c r="A796" s="2"/>
      <c r="B796" s="2"/>
    </row>
    <row r="797" spans="1:2" ht="15.75">
      <c r="A797" s="2"/>
      <c r="B797" s="2"/>
    </row>
    <row r="798" spans="1:2" ht="15.75">
      <c r="A798" s="2"/>
      <c r="B798" s="2"/>
    </row>
    <row r="799" spans="1:2" ht="15.75">
      <c r="A799" s="2"/>
      <c r="B799" s="2"/>
    </row>
    <row r="800" spans="1:2" ht="15.75">
      <c r="A800" s="2"/>
      <c r="B800" s="2"/>
    </row>
    <row r="801" spans="1:2" ht="15.75">
      <c r="A801" s="2"/>
      <c r="B801" s="2"/>
    </row>
    <row r="802" spans="1:2" ht="15.75">
      <c r="A802" s="2"/>
      <c r="B802" s="2"/>
    </row>
    <row r="803" spans="1:2" ht="15.75">
      <c r="A803" s="2"/>
      <c r="B803" s="2"/>
    </row>
    <row r="804" spans="1:2" ht="15.75">
      <c r="A804" s="2"/>
      <c r="B804" s="2"/>
    </row>
    <row r="805" spans="1:2" ht="15.75">
      <c r="A805" s="2"/>
      <c r="B805" s="2"/>
    </row>
    <row r="806" spans="1:2" ht="15.75">
      <c r="A806" s="2"/>
      <c r="B806" s="2"/>
    </row>
    <row r="807" spans="1:2" ht="15.75">
      <c r="A807" s="2"/>
      <c r="B807" s="2"/>
    </row>
    <row r="808" spans="1:2" ht="15.75">
      <c r="A808" s="2"/>
      <c r="B808" s="2"/>
    </row>
    <row r="809" spans="1:2" ht="15.75">
      <c r="A809" s="2"/>
      <c r="B809" s="2"/>
    </row>
    <row r="810" spans="1:2" ht="15.75">
      <c r="A810" s="2"/>
      <c r="B810" s="2"/>
    </row>
    <row r="811" spans="1:2" ht="15.75">
      <c r="A811" s="2"/>
      <c r="B811" s="2"/>
    </row>
    <row r="812" spans="1:2" ht="15.75">
      <c r="A812" s="2"/>
      <c r="B812" s="2"/>
    </row>
    <row r="813" spans="1:2" ht="15.75">
      <c r="A813" s="2"/>
      <c r="B813" s="2"/>
    </row>
    <row r="814" spans="1:2" ht="15.75">
      <c r="A814" s="2"/>
      <c r="B814" s="2"/>
    </row>
    <row r="815" spans="1:2" ht="15.75">
      <c r="A815" s="2"/>
      <c r="B815" s="2"/>
    </row>
    <row r="816" spans="1:2" ht="15.75">
      <c r="A816" s="2"/>
      <c r="B816" s="2"/>
    </row>
    <row r="817" spans="1:2" ht="15.75">
      <c r="A817" s="2"/>
      <c r="B817" s="2"/>
    </row>
    <row r="818" spans="1:2" ht="15.75">
      <c r="A818" s="2"/>
      <c r="B818" s="2"/>
    </row>
    <row r="819" spans="1:2" ht="15.75">
      <c r="A819" s="2"/>
      <c r="B819" s="2"/>
    </row>
    <row r="820" spans="1:2" ht="15.75">
      <c r="A820" s="2"/>
      <c r="B820" s="2"/>
    </row>
    <row r="821" spans="1:2" ht="15.75">
      <c r="A821" s="2"/>
      <c r="B821" s="2"/>
    </row>
    <row r="822" spans="1:2" ht="15.75">
      <c r="A822" s="2"/>
      <c r="B822" s="2"/>
    </row>
    <row r="823" spans="1:2" ht="15.75">
      <c r="A823" s="2"/>
      <c r="B823" s="2"/>
    </row>
    <row r="824" spans="1:2" ht="15.75">
      <c r="A824" s="2"/>
      <c r="B824" s="2"/>
    </row>
    <row r="825" spans="1:2" ht="15.75">
      <c r="A825" s="2"/>
      <c r="B825" s="2"/>
    </row>
    <row r="826" spans="1:2" ht="15.75">
      <c r="A826" s="2"/>
      <c r="B826" s="2"/>
    </row>
    <row r="827" spans="1:2" ht="15.75">
      <c r="A827" s="2"/>
      <c r="B827" s="2"/>
    </row>
    <row r="828" spans="1:2" ht="15.75">
      <c r="A828" s="2"/>
      <c r="B828" s="2"/>
    </row>
    <row r="829" spans="1:2" ht="15.75">
      <c r="A829" s="2"/>
      <c r="B829" s="2"/>
    </row>
    <row r="830" spans="1:2" ht="15.75">
      <c r="A830" s="2"/>
      <c r="B830" s="2"/>
    </row>
    <row r="831" spans="1:2" ht="15.75">
      <c r="A831" s="2"/>
      <c r="B831" s="2"/>
    </row>
    <row r="832" spans="1:2" ht="15.75">
      <c r="A832" s="2"/>
      <c r="B832" s="2"/>
    </row>
    <row r="833" spans="1:2" ht="15.75">
      <c r="A833" s="2"/>
      <c r="B833" s="2"/>
    </row>
    <row r="834" spans="1:2" ht="15.75">
      <c r="A834" s="2"/>
      <c r="B834" s="2"/>
    </row>
    <row r="835" spans="1:2" ht="15.75">
      <c r="A835" s="2"/>
      <c r="B835" s="2"/>
    </row>
    <row r="836" spans="1:2" ht="15.75">
      <c r="A836" s="2"/>
      <c r="B836" s="2"/>
    </row>
    <row r="837" spans="1:2" ht="15.75">
      <c r="A837" s="2"/>
      <c r="B837" s="2"/>
    </row>
    <row r="838" spans="1:2" ht="15.75">
      <c r="A838" s="2"/>
      <c r="B838" s="2"/>
    </row>
    <row r="839" spans="1:2" ht="15.75">
      <c r="A839" s="2"/>
      <c r="B839" s="2"/>
    </row>
    <row r="840" spans="1:2" ht="15.75">
      <c r="A840" s="2"/>
      <c r="B840" s="2"/>
    </row>
    <row r="841" spans="1:2" ht="15.75">
      <c r="A841" s="2"/>
      <c r="B841" s="2"/>
    </row>
    <row r="842" spans="1:2" ht="15.75">
      <c r="A842" s="2"/>
      <c r="B842" s="2"/>
    </row>
    <row r="843" spans="1:2" ht="15.75">
      <c r="A843" s="2"/>
      <c r="B843" s="2"/>
    </row>
    <row r="844" spans="1:2" ht="15.75">
      <c r="A844" s="2"/>
      <c r="B844" s="2"/>
    </row>
    <row r="845" spans="1:2" ht="15.75">
      <c r="A845" s="2"/>
      <c r="B845" s="2"/>
    </row>
    <row r="846" spans="1:2" ht="15.75">
      <c r="A846" s="2"/>
      <c r="B846" s="2"/>
    </row>
    <row r="847" spans="1:2" ht="15.75">
      <c r="A847" s="2"/>
      <c r="B847" s="2"/>
    </row>
    <row r="848" spans="1:2" ht="15.75">
      <c r="A848" s="2"/>
      <c r="B848" s="2"/>
    </row>
    <row r="849" spans="1:2" ht="15.75">
      <c r="A849" s="2"/>
      <c r="B849" s="2"/>
    </row>
    <row r="850" spans="1:2" ht="15.75">
      <c r="A850" s="2"/>
      <c r="B850" s="2"/>
    </row>
    <row r="851" spans="1:2" ht="15.75">
      <c r="A851" s="2"/>
      <c r="B851" s="2"/>
    </row>
    <row r="852" spans="1:2" ht="15.75">
      <c r="A852" s="2"/>
      <c r="B852" s="2"/>
    </row>
    <row r="853" spans="1:2" ht="15.75">
      <c r="A853" s="2"/>
      <c r="B853" s="2"/>
    </row>
    <row r="854" spans="1:2" ht="15.75">
      <c r="A854" s="2"/>
      <c r="B854" s="2"/>
    </row>
    <row r="855" spans="1:2" ht="15.75">
      <c r="A855" s="2"/>
      <c r="B855" s="2"/>
    </row>
    <row r="856" spans="1:2" ht="15.75">
      <c r="A856" s="2"/>
      <c r="B856" s="2"/>
    </row>
    <row r="857" spans="1:2" ht="15.75">
      <c r="A857" s="2"/>
      <c r="B857" s="2"/>
    </row>
    <row r="858" spans="1:2" ht="15.75">
      <c r="A858" s="2"/>
      <c r="B858" s="2"/>
    </row>
    <row r="859" spans="1:2" ht="15.75">
      <c r="A859" s="2"/>
      <c r="B859" s="2"/>
    </row>
    <row r="860" spans="1:2" ht="15.75">
      <c r="A860" s="2"/>
      <c r="B860" s="2"/>
    </row>
    <row r="861" spans="1:2" ht="15.75">
      <c r="A861" s="2"/>
      <c r="B861" s="2"/>
    </row>
    <row r="862" spans="1:2" ht="15.75">
      <c r="A862" s="2"/>
      <c r="B862" s="2"/>
    </row>
    <row r="863" spans="1:2" ht="15.75">
      <c r="A863" s="2"/>
      <c r="B863" s="2"/>
    </row>
    <row r="864" spans="1:2" ht="15.75">
      <c r="A864" s="2"/>
      <c r="B864" s="2"/>
    </row>
    <row r="865" spans="1:2" ht="15.75">
      <c r="A865" s="2"/>
      <c r="B865" s="2"/>
    </row>
    <row r="866" spans="1:2" ht="15.75">
      <c r="A866" s="2"/>
      <c r="B866" s="2"/>
    </row>
    <row r="867" spans="1:2" ht="15.75">
      <c r="A867" s="2"/>
      <c r="B867" s="2"/>
    </row>
    <row r="868" spans="1:2" ht="15.75">
      <c r="A868" s="2"/>
      <c r="B868" s="2"/>
    </row>
    <row r="869" spans="1:2" ht="15.75">
      <c r="A869" s="2"/>
      <c r="B869" s="2"/>
    </row>
    <row r="870" spans="1:2" ht="15.75">
      <c r="A870" s="2"/>
      <c r="B870" s="2"/>
    </row>
    <row r="871" spans="1:2" ht="15.75">
      <c r="A871" s="2"/>
      <c r="B871" s="2"/>
    </row>
    <row r="872" spans="1:2" ht="15.75">
      <c r="A872" s="2"/>
      <c r="B872" s="2"/>
    </row>
    <row r="873" spans="1:2" ht="15.75">
      <c r="A873" s="2"/>
      <c r="B873" s="2"/>
    </row>
    <row r="874" spans="1:2" ht="15.75">
      <c r="A874" s="2"/>
      <c r="B874" s="2"/>
    </row>
    <row r="875" spans="1:2" ht="15.75">
      <c r="A875" s="2"/>
      <c r="B875" s="2"/>
    </row>
    <row r="876" spans="1:2" ht="15.75">
      <c r="A876" s="2"/>
      <c r="B876" s="2"/>
    </row>
    <row r="877" spans="1:2" ht="15.75">
      <c r="A877" s="2"/>
      <c r="B877" s="2"/>
    </row>
    <row r="878" spans="1:2" ht="15.75">
      <c r="A878" s="2"/>
      <c r="B878" s="2"/>
    </row>
    <row r="879" spans="1:2" ht="15.75">
      <c r="A879" s="2"/>
      <c r="B879" s="2"/>
    </row>
    <row r="880" spans="1:2" ht="15.75">
      <c r="A880" s="2"/>
      <c r="B880" s="2"/>
    </row>
    <row r="881" spans="1:2" ht="15.75">
      <c r="A881" s="2"/>
      <c r="B881" s="2"/>
    </row>
    <row r="882" spans="1:2" ht="15.75">
      <c r="A882" s="2"/>
      <c r="B882" s="2"/>
    </row>
  </sheetData>
  <sheetProtection/>
  <mergeCells count="4">
    <mergeCell ref="A1:C1"/>
    <mergeCell ref="A2:C2"/>
    <mergeCell ref="A4:AD4"/>
    <mergeCell ref="A43:B43"/>
  </mergeCells>
  <printOptions horizontalCentered="1"/>
  <pageMargins left="0.7" right="0.7" top="1" bottom="1" header="0.3" footer="0.3"/>
  <pageSetup horizontalDpi="600" verticalDpi="600" orientation="landscape" paperSize="9" scale="38" r:id="rId1"/>
  <headerFooter>
    <oddFooter>&amp;CPage &amp;P&amp;R&amp;D</oddFooter>
  </headerFooter>
  <rowBreaks count="2" manualBreakCount="2">
    <brk id="28" max="29" man="1"/>
    <brk id="92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55"/>
  <sheetViews>
    <sheetView view="pageBreakPreview" zoomScale="50" zoomScaleNormal="67" zoomScaleSheetLayoutView="5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70" sqref="Y70:AF70"/>
    </sheetView>
  </sheetViews>
  <sheetFormatPr defaultColWidth="9.140625" defaultRowHeight="15"/>
  <cols>
    <col min="1" max="1" width="46.421875" style="43" customWidth="1"/>
    <col min="2" max="2" width="35.7109375" style="25" customWidth="1"/>
    <col min="3" max="19" width="9.140625" style="12" customWidth="1"/>
    <col min="20" max="20" width="8.00390625" style="12" customWidth="1"/>
    <col min="21" max="29" width="9.140625" style="12" customWidth="1"/>
    <col min="30" max="30" width="11.421875" style="12" customWidth="1"/>
    <col min="31" max="31" width="11.140625" style="12" customWidth="1"/>
    <col min="32" max="32" width="11.421875" style="12" customWidth="1"/>
    <col min="33" max="33" width="13.00390625" style="12" customWidth="1"/>
    <col min="34" max="34" width="22.28125" style="43" customWidth="1"/>
    <col min="35" max="16384" width="9.140625" style="43" customWidth="1"/>
  </cols>
  <sheetData>
    <row r="1" spans="2:34" ht="15" hidden="1">
      <c r="B1" s="4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0"/>
      <c r="Z1" s="9"/>
      <c r="AA1" s="9"/>
      <c r="AB1" s="9"/>
      <c r="AC1" s="9"/>
      <c r="AD1" s="9"/>
      <c r="AE1" s="9"/>
      <c r="AF1" s="9"/>
      <c r="AG1" s="9"/>
      <c r="AH1" s="11"/>
    </row>
    <row r="2" ht="15" hidden="1"/>
    <row r="3" spans="1:34" ht="22.5">
      <c r="A3" s="111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</row>
    <row r="4" spans="1:34" s="44" customFormat="1" ht="27.75" customHeight="1">
      <c r="A4" s="238"/>
      <c r="B4" s="342" t="s">
        <v>6</v>
      </c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</row>
    <row r="5" spans="1:34" s="44" customFormat="1" ht="68.25" customHeight="1">
      <c r="A5" s="238"/>
      <c r="B5" s="340" t="s">
        <v>115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</row>
    <row r="6" spans="1:34" s="44" customFormat="1" ht="20.25">
      <c r="A6" s="239"/>
      <c r="B6" s="239"/>
      <c r="C6" s="328" t="s">
        <v>65</v>
      </c>
      <c r="D6" s="329"/>
      <c r="E6" s="328" t="s">
        <v>68</v>
      </c>
      <c r="F6" s="329"/>
      <c r="G6" s="328" t="s">
        <v>66</v>
      </c>
      <c r="H6" s="329"/>
      <c r="I6" s="328" t="s">
        <v>67</v>
      </c>
      <c r="J6" s="329"/>
      <c r="K6" s="328" t="s">
        <v>96</v>
      </c>
      <c r="L6" s="329"/>
      <c r="M6" s="328" t="s">
        <v>97</v>
      </c>
      <c r="N6" s="329"/>
      <c r="O6" s="328" t="s">
        <v>69</v>
      </c>
      <c r="P6" s="329"/>
      <c r="Q6" s="328" t="s">
        <v>44</v>
      </c>
      <c r="R6" s="329"/>
      <c r="S6" s="328" t="s">
        <v>45</v>
      </c>
      <c r="T6" s="329"/>
      <c r="U6" s="328" t="s">
        <v>46</v>
      </c>
      <c r="V6" s="329"/>
      <c r="W6" s="328" t="s">
        <v>70</v>
      </c>
      <c r="X6" s="329"/>
      <c r="Y6" s="328" t="s">
        <v>48</v>
      </c>
      <c r="Z6" s="329"/>
      <c r="AA6" s="328" t="s">
        <v>71</v>
      </c>
      <c r="AB6" s="329"/>
      <c r="AC6" s="328" t="s">
        <v>50</v>
      </c>
      <c r="AD6" s="329"/>
      <c r="AE6" s="240"/>
      <c r="AF6" s="240"/>
      <c r="AG6" s="240"/>
      <c r="AH6" s="240"/>
    </row>
    <row r="7" spans="1:34" s="45" customFormat="1" ht="34.5" customHeight="1">
      <c r="A7" s="241" t="s">
        <v>0</v>
      </c>
      <c r="B7" s="241" t="s">
        <v>9</v>
      </c>
      <c r="C7" s="335" t="s">
        <v>10</v>
      </c>
      <c r="D7" s="335"/>
      <c r="E7" s="338" t="s">
        <v>11</v>
      </c>
      <c r="F7" s="339"/>
      <c r="G7" s="335" t="s">
        <v>12</v>
      </c>
      <c r="H7" s="335"/>
      <c r="I7" s="335" t="s">
        <v>13</v>
      </c>
      <c r="J7" s="335"/>
      <c r="K7" s="335" t="s">
        <v>14</v>
      </c>
      <c r="L7" s="335"/>
      <c r="M7" s="335" t="s">
        <v>15</v>
      </c>
      <c r="N7" s="335"/>
      <c r="O7" s="335" t="s">
        <v>16</v>
      </c>
      <c r="P7" s="335"/>
      <c r="Q7" s="335" t="s">
        <v>17</v>
      </c>
      <c r="R7" s="335"/>
      <c r="S7" s="335" t="s">
        <v>18</v>
      </c>
      <c r="T7" s="335"/>
      <c r="U7" s="335" t="s">
        <v>19</v>
      </c>
      <c r="V7" s="335"/>
      <c r="W7" s="335" t="s">
        <v>20</v>
      </c>
      <c r="X7" s="335"/>
      <c r="Y7" s="335" t="s">
        <v>21</v>
      </c>
      <c r="Z7" s="335"/>
      <c r="AA7" s="335" t="s">
        <v>22</v>
      </c>
      <c r="AB7" s="335"/>
      <c r="AC7" s="335" t="s">
        <v>23</v>
      </c>
      <c r="AD7" s="335"/>
      <c r="AE7" s="242"/>
      <c r="AF7" s="242"/>
      <c r="AG7" s="242"/>
      <c r="AH7" s="242"/>
    </row>
    <row r="8" spans="1:34" s="45" customFormat="1" ht="34.5" customHeight="1">
      <c r="A8" s="239"/>
      <c r="B8" s="239"/>
      <c r="C8" s="241" t="s">
        <v>1</v>
      </c>
      <c r="D8" s="241" t="s">
        <v>2</v>
      </c>
      <c r="E8" s="241" t="s">
        <v>1</v>
      </c>
      <c r="F8" s="241" t="s">
        <v>2</v>
      </c>
      <c r="G8" s="241" t="s">
        <v>185</v>
      </c>
      <c r="H8" s="241" t="s">
        <v>2</v>
      </c>
      <c r="I8" s="241" t="s">
        <v>1</v>
      </c>
      <c r="J8" s="241" t="s">
        <v>2</v>
      </c>
      <c r="K8" s="241" t="s">
        <v>1</v>
      </c>
      <c r="L8" s="243" t="s">
        <v>2</v>
      </c>
      <c r="M8" s="241" t="s">
        <v>1</v>
      </c>
      <c r="N8" s="241" t="s">
        <v>2</v>
      </c>
      <c r="O8" s="241" t="s">
        <v>1</v>
      </c>
      <c r="P8" s="241" t="s">
        <v>2</v>
      </c>
      <c r="Q8" s="241" t="s">
        <v>1</v>
      </c>
      <c r="R8" s="241" t="s">
        <v>2</v>
      </c>
      <c r="S8" s="241" t="s">
        <v>1</v>
      </c>
      <c r="T8" s="241" t="s">
        <v>2</v>
      </c>
      <c r="U8" s="241" t="s">
        <v>1</v>
      </c>
      <c r="V8" s="241" t="s">
        <v>2</v>
      </c>
      <c r="W8" s="241" t="s">
        <v>1</v>
      </c>
      <c r="X8" s="241" t="s">
        <v>2</v>
      </c>
      <c r="Y8" s="244" t="s">
        <v>1</v>
      </c>
      <c r="Z8" s="241" t="s">
        <v>2</v>
      </c>
      <c r="AA8" s="241" t="s">
        <v>1</v>
      </c>
      <c r="AB8" s="241" t="s">
        <v>2</v>
      </c>
      <c r="AC8" s="241" t="s">
        <v>1</v>
      </c>
      <c r="AD8" s="241" t="s">
        <v>2</v>
      </c>
      <c r="AE8" s="245" t="s">
        <v>111</v>
      </c>
      <c r="AF8" s="245" t="s">
        <v>3</v>
      </c>
      <c r="AG8" s="241" t="s">
        <v>4</v>
      </c>
      <c r="AH8" s="241" t="s">
        <v>5</v>
      </c>
    </row>
    <row r="9" spans="1:34" s="46" customFormat="1" ht="49.5" customHeight="1">
      <c r="A9" s="258" t="s">
        <v>118</v>
      </c>
      <c r="B9" s="260" t="s">
        <v>119</v>
      </c>
      <c r="C9" s="246">
        <f>COURSEWORK!C9+'EXAM MARK'!D8</f>
        <v>32</v>
      </c>
      <c r="D9" s="247">
        <f aca="true" t="shared" si="0" ref="D9:AD9">IF(C9&gt;=79.5,5,IF(C9&gt;=74.5,4.5,IF(C9&gt;=69.5,4,IF(C9&gt;=64.5,3.5,IF(C9&gt;=59.5,3,IF(C9&gt;=54.5,2.5,IF(C9&gt;=49.5,2,IF(C9&gt;=44.5,1.5,0))))))))</f>
        <v>0</v>
      </c>
      <c r="E9" s="246">
        <f>COURSEWORK!D9+'EXAM MARK'!F8</f>
        <v>0</v>
      </c>
      <c r="F9" s="247">
        <f t="shared" si="0"/>
        <v>0</v>
      </c>
      <c r="G9" s="246">
        <f>COURSEWORK!E9+'EXAM MARK'!H8</f>
        <v>0</v>
      </c>
      <c r="H9" s="247">
        <f t="shared" si="0"/>
        <v>0</v>
      </c>
      <c r="I9" s="248">
        <f>COURSEWORK!F9+'EXAM MARK'!J8</f>
        <v>0</v>
      </c>
      <c r="J9" s="247">
        <f t="shared" si="0"/>
        <v>0</v>
      </c>
      <c r="K9" s="248">
        <f>COURSEWORK!G9+'EXAM MARK'!L8</f>
        <v>36</v>
      </c>
      <c r="L9" s="247">
        <f t="shared" si="0"/>
        <v>0</v>
      </c>
      <c r="M9" s="249">
        <f>COURSEWORK!H9+'EXAM MARK'!N8</f>
        <v>0</v>
      </c>
      <c r="N9" s="247">
        <f t="shared" si="0"/>
        <v>0</v>
      </c>
      <c r="O9" s="248">
        <f>COURSEWORK!I9+'EXAM MARK'!P8</f>
        <v>0</v>
      </c>
      <c r="P9" s="247">
        <f t="shared" si="0"/>
        <v>0</v>
      </c>
      <c r="Q9" s="248">
        <f>COURSEWORK!J9+'EXAM MARK'!R8</f>
        <v>0</v>
      </c>
      <c r="R9" s="247">
        <f t="shared" si="0"/>
        <v>0</v>
      </c>
      <c r="S9" s="248">
        <f>COURSEWORK!K9+'EXAM MARK'!T8</f>
        <v>0</v>
      </c>
      <c r="T9" s="247">
        <f t="shared" si="0"/>
        <v>0</v>
      </c>
      <c r="U9" s="248">
        <f>COURSEWORK!L9+'EXAM MARK'!V8</f>
        <v>32.8</v>
      </c>
      <c r="V9" s="247">
        <f t="shared" si="0"/>
        <v>0</v>
      </c>
      <c r="W9" s="249">
        <f>COURSEWORK!M9+'EXAM MARK'!X8</f>
        <v>0</v>
      </c>
      <c r="X9" s="247">
        <f t="shared" si="0"/>
        <v>0</v>
      </c>
      <c r="Y9" s="249">
        <f>COURSEWORK!N9+'EXAM MARK'!Z8</f>
        <v>0</v>
      </c>
      <c r="Z9" s="247">
        <f t="shared" si="0"/>
        <v>0</v>
      </c>
      <c r="AA9" s="249">
        <f>COURSEWORK!O9+'EXAM MARK'!AB8</f>
        <v>0</v>
      </c>
      <c r="AB9" s="247">
        <f t="shared" si="0"/>
        <v>0</v>
      </c>
      <c r="AC9" s="249">
        <f>COURSEWORK!P9+'EXAM MARK'!AD8</f>
        <v>0</v>
      </c>
      <c r="AD9" s="247">
        <f t="shared" si="0"/>
        <v>0</v>
      </c>
      <c r="AE9" s="250"/>
      <c r="AF9" s="251"/>
      <c r="AG9" s="252"/>
      <c r="AH9" s="253"/>
    </row>
    <row r="10" spans="1:34" s="46" customFormat="1" ht="49.5" customHeight="1">
      <c r="A10" s="258" t="s">
        <v>120</v>
      </c>
      <c r="B10" s="261" t="s">
        <v>121</v>
      </c>
      <c r="C10" s="246">
        <f>COURSEWORK!C10+'EXAM MARK'!D9</f>
        <v>75.8</v>
      </c>
      <c r="D10" s="247">
        <f aca="true" t="shared" si="1" ref="D10:D37">IF(C10&gt;=79.5,5,IF(C10&gt;=74.5,4.5,IF(C10&gt;=69.5,4,IF(C10&gt;=64.5,3.5,IF(C10&gt;=59.5,3,IF(C10&gt;=54.5,2.5,IF(C10&gt;=49.5,2,IF(C10&gt;=44.5,1.5,0))))))))</f>
        <v>4.5</v>
      </c>
      <c r="E10" s="246">
        <f>COURSEWORK!D10+'EXAM MARK'!F9</f>
        <v>0</v>
      </c>
      <c r="F10" s="247">
        <f aca="true" t="shared" si="2" ref="F10:F37">IF(E10&gt;=79.5,5,IF(E10&gt;=74.5,4.5,IF(E10&gt;=69.5,4,IF(E10&gt;=64.5,3.5,IF(E10&gt;=59.5,3,IF(E10&gt;=54.5,2.5,IF(E10&gt;=49.5,2,IF(E10&gt;=44.5,1.5,0))))))))</f>
        <v>0</v>
      </c>
      <c r="G10" s="246">
        <f>COURSEWORK!E10+'EXAM MARK'!H9</f>
        <v>0</v>
      </c>
      <c r="H10" s="247">
        <f aca="true" t="shared" si="3" ref="H10:H37">IF(G10&gt;=79.5,5,IF(G10&gt;=74.5,4.5,IF(G10&gt;=69.5,4,IF(G10&gt;=64.5,3.5,IF(G10&gt;=59.5,3,IF(G10&gt;=54.5,2.5,IF(G10&gt;=49.5,2,IF(G10&gt;=44.5,1.5,0))))))))</f>
        <v>0</v>
      </c>
      <c r="I10" s="248">
        <f>COURSEWORK!F10+'EXAM MARK'!J9</f>
        <v>83</v>
      </c>
      <c r="J10" s="247">
        <f aca="true" t="shared" si="4" ref="J10:J37">IF(I10&gt;=79.5,5,IF(I10&gt;=74.5,4.5,IF(I10&gt;=69.5,4,IF(I10&gt;=64.5,3.5,IF(I10&gt;=59.5,3,IF(I10&gt;=54.5,2.5,IF(I10&gt;=49.5,2,IF(I10&gt;=44.5,1.5,0))))))))</f>
        <v>5</v>
      </c>
      <c r="K10" s="248">
        <f>COURSEWORK!G10+'EXAM MARK'!L9</f>
        <v>73</v>
      </c>
      <c r="L10" s="247">
        <f aca="true" t="shared" si="5" ref="L10:L37">IF(K10&gt;=79.5,5,IF(K10&gt;=74.5,4.5,IF(K10&gt;=69.5,4,IF(K10&gt;=64.5,3.5,IF(K10&gt;=59.5,3,IF(K10&gt;=54.5,2.5,IF(K10&gt;=49.5,2,IF(K10&gt;=44.5,1.5,0))))))))</f>
        <v>4</v>
      </c>
      <c r="M10" s="249">
        <f>COURSEWORK!H10+'EXAM MARK'!N9</f>
        <v>80.19999999999999</v>
      </c>
      <c r="N10" s="247">
        <f aca="true" t="shared" si="6" ref="N10:N37">IF(M10&gt;=79.5,5,IF(M10&gt;=74.5,4.5,IF(M10&gt;=69.5,4,IF(M10&gt;=64.5,3.5,IF(M10&gt;=59.5,3,IF(M10&gt;=54.5,2.5,IF(M10&gt;=49.5,2,IF(M10&gt;=44.5,1.5,0))))))))</f>
        <v>5</v>
      </c>
      <c r="O10" s="248">
        <f>COURSEWORK!I10+'EXAM MARK'!P9</f>
        <v>0</v>
      </c>
      <c r="P10" s="247">
        <f aca="true" t="shared" si="7" ref="P10:P37">IF(O10&gt;=79.5,5,IF(O10&gt;=74.5,4.5,IF(O10&gt;=69.5,4,IF(O10&gt;=64.5,3.5,IF(O10&gt;=59.5,3,IF(O10&gt;=54.5,2.5,IF(O10&gt;=49.5,2,IF(O10&gt;=44.5,1.5,0))))))))</f>
        <v>0</v>
      </c>
      <c r="Q10" s="248">
        <f>COURSEWORK!J10+'EXAM MARK'!R9</f>
        <v>30</v>
      </c>
      <c r="R10" s="247">
        <f aca="true" t="shared" si="8" ref="R10:R37">IF(Q10&gt;=79.5,5,IF(Q10&gt;=74.5,4.5,IF(Q10&gt;=69.5,4,IF(Q10&gt;=64.5,3.5,IF(Q10&gt;=59.5,3,IF(Q10&gt;=54.5,2.5,IF(Q10&gt;=49.5,2,IF(Q10&gt;=44.5,1.5,0))))))))</f>
        <v>0</v>
      </c>
      <c r="S10" s="248">
        <f>COURSEWORK!K10+'EXAM MARK'!T9</f>
        <v>82</v>
      </c>
      <c r="T10" s="247">
        <f aca="true" t="shared" si="9" ref="T10:T37">IF(S10&gt;=79.5,5,IF(S10&gt;=74.5,4.5,IF(S10&gt;=69.5,4,IF(S10&gt;=64.5,3.5,IF(S10&gt;=59.5,3,IF(S10&gt;=54.5,2.5,IF(S10&gt;=49.5,2,IF(S10&gt;=44.5,1.5,0))))))))</f>
        <v>5</v>
      </c>
      <c r="U10" s="248">
        <f>COURSEWORK!L10+'EXAM MARK'!V9</f>
        <v>71.19999999999999</v>
      </c>
      <c r="V10" s="247">
        <f aca="true" t="shared" si="10" ref="V10:V37">IF(U10&gt;=79.5,5,IF(U10&gt;=74.5,4.5,IF(U10&gt;=69.5,4,IF(U10&gt;=64.5,3.5,IF(U10&gt;=59.5,3,IF(U10&gt;=54.5,2.5,IF(U10&gt;=49.5,2,IF(U10&gt;=44.5,1.5,0))))))))</f>
        <v>4</v>
      </c>
      <c r="W10" s="249">
        <f>COURSEWORK!M10+'EXAM MARK'!X9</f>
        <v>0</v>
      </c>
      <c r="X10" s="247">
        <f aca="true" t="shared" si="11" ref="X10:X37">IF(W10&gt;=79.5,5,IF(W10&gt;=74.5,4.5,IF(W10&gt;=69.5,4,IF(W10&gt;=64.5,3.5,IF(W10&gt;=59.5,3,IF(W10&gt;=54.5,2.5,IF(W10&gt;=49.5,2,IF(W10&gt;=44.5,1.5,0))))))))</f>
        <v>0</v>
      </c>
      <c r="Y10" s="249">
        <f>COURSEWORK!N10+'EXAM MARK'!Z9</f>
        <v>0</v>
      </c>
      <c r="Z10" s="247">
        <f aca="true" t="shared" si="12" ref="Z10:Z37">IF(Y10&gt;=79.5,5,IF(Y10&gt;=74.5,4.5,IF(Y10&gt;=69.5,4,IF(Y10&gt;=64.5,3.5,IF(Y10&gt;=59.5,3,IF(Y10&gt;=54.5,2.5,IF(Y10&gt;=49.5,2,IF(Y10&gt;=44.5,1.5,0))))))))</f>
        <v>0</v>
      </c>
      <c r="AA10" s="249">
        <f>COURSEWORK!O10+'EXAM MARK'!AB9</f>
        <v>0</v>
      </c>
      <c r="AB10" s="247">
        <f aca="true" t="shared" si="13" ref="AB10:AB37">IF(AA10&gt;=79.5,5,IF(AA10&gt;=74.5,4.5,IF(AA10&gt;=69.5,4,IF(AA10&gt;=64.5,3.5,IF(AA10&gt;=59.5,3,IF(AA10&gt;=54.5,2.5,IF(AA10&gt;=49.5,2,IF(AA10&gt;=44.5,1.5,0))))))))</f>
        <v>0</v>
      </c>
      <c r="AC10" s="249">
        <f>COURSEWORK!P10+'EXAM MARK'!AD9</f>
        <v>0</v>
      </c>
      <c r="AD10" s="247">
        <f aca="true" t="shared" si="14" ref="AD10:AD37">IF(AC10&gt;=79.5,5,IF(AC10&gt;=74.5,4.5,IF(AC10&gt;=69.5,4,IF(AC10&gt;=64.5,3.5,IF(AC10&gt;=59.5,3,IF(AC10&gt;=54.5,2.5,IF(AC10&gt;=49.5,2,IF(AC10&gt;=44.5,1.5,0))))))))</f>
        <v>0</v>
      </c>
      <c r="AE10" s="250"/>
      <c r="AF10" s="251"/>
      <c r="AG10" s="252"/>
      <c r="AH10" s="253"/>
    </row>
    <row r="11" spans="1:34" s="46" customFormat="1" ht="49.5" customHeight="1">
      <c r="A11" s="258" t="s">
        <v>122</v>
      </c>
      <c r="B11" s="261" t="s">
        <v>123</v>
      </c>
      <c r="C11" s="246">
        <f>COURSEWORK!C11+'EXAM MARK'!D10</f>
        <v>79.4</v>
      </c>
      <c r="D11" s="247">
        <f t="shared" si="1"/>
        <v>4.5</v>
      </c>
      <c r="E11" s="246">
        <f>COURSEWORK!D11+'EXAM MARK'!F10</f>
        <v>0</v>
      </c>
      <c r="F11" s="247">
        <f t="shared" si="2"/>
        <v>0</v>
      </c>
      <c r="G11" s="246">
        <f>COURSEWORK!E11+'EXAM MARK'!H10</f>
        <v>0</v>
      </c>
      <c r="H11" s="247">
        <f t="shared" si="3"/>
        <v>0</v>
      </c>
      <c r="I11" s="248">
        <f>COURSEWORK!F11+'EXAM MARK'!J10</f>
        <v>76.4</v>
      </c>
      <c r="J11" s="247">
        <f t="shared" si="4"/>
        <v>4.5</v>
      </c>
      <c r="K11" s="248">
        <f>COURSEWORK!G11+'EXAM MARK'!L10</f>
        <v>67</v>
      </c>
      <c r="L11" s="247">
        <f t="shared" si="5"/>
        <v>3.5</v>
      </c>
      <c r="M11" s="249">
        <f>COURSEWORK!H11+'EXAM MARK'!N10</f>
        <v>66</v>
      </c>
      <c r="N11" s="247">
        <f t="shared" si="6"/>
        <v>3.5</v>
      </c>
      <c r="O11" s="248">
        <f>COURSEWORK!I11+'EXAM MARK'!P10</f>
        <v>0</v>
      </c>
      <c r="P11" s="247">
        <f t="shared" si="7"/>
        <v>0</v>
      </c>
      <c r="Q11" s="248">
        <f>COURSEWORK!J11+'EXAM MARK'!R10</f>
        <v>21</v>
      </c>
      <c r="R11" s="247">
        <f t="shared" si="8"/>
        <v>0</v>
      </c>
      <c r="S11" s="248">
        <f>COURSEWORK!K11+'EXAM MARK'!T10</f>
        <v>61.8</v>
      </c>
      <c r="T11" s="247">
        <f t="shared" si="9"/>
        <v>3</v>
      </c>
      <c r="U11" s="248">
        <f>COURSEWORK!L11+'EXAM MARK'!V10</f>
        <v>73.4</v>
      </c>
      <c r="V11" s="247">
        <f t="shared" si="10"/>
        <v>4</v>
      </c>
      <c r="W11" s="249">
        <f>COURSEWORK!M11+'EXAM MARK'!X10</f>
        <v>0</v>
      </c>
      <c r="X11" s="247">
        <f t="shared" si="11"/>
        <v>0</v>
      </c>
      <c r="Y11" s="249">
        <f>COURSEWORK!N11+'EXAM MARK'!Z10</f>
        <v>0</v>
      </c>
      <c r="Z11" s="247">
        <f t="shared" si="12"/>
        <v>0</v>
      </c>
      <c r="AA11" s="249">
        <f>COURSEWORK!O11+'EXAM MARK'!AB10</f>
        <v>0</v>
      </c>
      <c r="AB11" s="247">
        <f t="shared" si="13"/>
        <v>0</v>
      </c>
      <c r="AC11" s="249">
        <f>COURSEWORK!P11+'EXAM MARK'!AD10</f>
        <v>0</v>
      </c>
      <c r="AD11" s="247">
        <f t="shared" si="14"/>
        <v>0</v>
      </c>
      <c r="AE11" s="254">
        <f>C11+E11+G11+I11+K11+M11+O11+Q11+S11+U11+W11+Y11+AA11+AC11</f>
        <v>445</v>
      </c>
      <c r="AF11" s="247">
        <f>D11*2.5+F11*2.5+H11*2.5+J11*2.5+L11*3.5+N11*3.5+P11*3.5+R11*3.5+T11*3.5+V11*3.5+X11*2.5+Z11*2.5+AB11*2.5+AD11*2.5</f>
        <v>71.5</v>
      </c>
      <c r="AG11" s="252">
        <f>(AF11/36)</f>
        <v>1.9861111111111112</v>
      </c>
      <c r="AH11" s="253" t="b">
        <f>IF(AG11&gt;=4.395,"First",IF(AG11&gt;=3.995,"2nd Upper",IF(AG11&gt;=3.495,"2nd Lower",IF(AG11&gt;=2.995,"Pass"))))</f>
        <v>0</v>
      </c>
    </row>
    <row r="12" spans="1:34" s="46" customFormat="1" ht="49.5" customHeight="1">
      <c r="A12" s="258" t="s">
        <v>124</v>
      </c>
      <c r="B12" s="262" t="s">
        <v>125</v>
      </c>
      <c r="C12" s="246">
        <f>COURSEWORK!C12+'EXAM MARK'!D11</f>
        <v>74.8</v>
      </c>
      <c r="D12" s="247">
        <f t="shared" si="1"/>
        <v>4.5</v>
      </c>
      <c r="E12" s="246">
        <f>COURSEWORK!D12+'EXAM MARK'!F11</f>
        <v>0</v>
      </c>
      <c r="F12" s="247">
        <f t="shared" si="2"/>
        <v>0</v>
      </c>
      <c r="G12" s="246">
        <f>COURSEWORK!E12+'EXAM MARK'!H11</f>
        <v>0</v>
      </c>
      <c r="H12" s="247">
        <f t="shared" si="3"/>
        <v>0</v>
      </c>
      <c r="I12" s="248">
        <f>COURSEWORK!F12+'EXAM MARK'!J11</f>
        <v>68.6</v>
      </c>
      <c r="J12" s="247">
        <f t="shared" si="4"/>
        <v>3.5</v>
      </c>
      <c r="K12" s="248">
        <f>COURSEWORK!G12+'EXAM MARK'!L11</f>
        <v>60.8</v>
      </c>
      <c r="L12" s="247">
        <f t="shared" si="5"/>
        <v>3</v>
      </c>
      <c r="M12" s="249">
        <f>COURSEWORK!H12+'EXAM MARK'!N11</f>
        <v>72</v>
      </c>
      <c r="N12" s="247">
        <f t="shared" si="6"/>
        <v>4</v>
      </c>
      <c r="O12" s="248">
        <f>COURSEWORK!I12+'EXAM MARK'!P11</f>
        <v>0</v>
      </c>
      <c r="P12" s="247">
        <f t="shared" si="7"/>
        <v>0</v>
      </c>
      <c r="Q12" s="248">
        <f>COURSEWORK!J12+'EXAM MARK'!R11</f>
        <v>27</v>
      </c>
      <c r="R12" s="247">
        <f t="shared" si="8"/>
        <v>0</v>
      </c>
      <c r="S12" s="248">
        <f>COURSEWORK!K12+'EXAM MARK'!T11</f>
        <v>72.19999999999999</v>
      </c>
      <c r="T12" s="247">
        <f t="shared" si="9"/>
        <v>4</v>
      </c>
      <c r="U12" s="248">
        <f>COURSEWORK!L12+'EXAM MARK'!V11</f>
        <v>68.19999999999999</v>
      </c>
      <c r="V12" s="247">
        <f t="shared" si="10"/>
        <v>3.5</v>
      </c>
      <c r="W12" s="249">
        <f>COURSEWORK!M12+'EXAM MARK'!X11</f>
        <v>0</v>
      </c>
      <c r="X12" s="247">
        <f t="shared" si="11"/>
        <v>0</v>
      </c>
      <c r="Y12" s="249">
        <f>COURSEWORK!N12+'EXAM MARK'!Z11</f>
        <v>0</v>
      </c>
      <c r="Z12" s="247">
        <f t="shared" si="12"/>
        <v>0</v>
      </c>
      <c r="AA12" s="249">
        <f>COURSEWORK!O12+'EXAM MARK'!AB11</f>
        <v>0</v>
      </c>
      <c r="AB12" s="247">
        <f t="shared" si="13"/>
        <v>0</v>
      </c>
      <c r="AC12" s="249">
        <f>COURSEWORK!P12+'EXAM MARK'!AD11</f>
        <v>0</v>
      </c>
      <c r="AD12" s="247">
        <f t="shared" si="14"/>
        <v>0</v>
      </c>
      <c r="AE12" s="250"/>
      <c r="AF12" s="251"/>
      <c r="AG12" s="252"/>
      <c r="AH12" s="253"/>
    </row>
    <row r="13" spans="1:34" s="46" customFormat="1" ht="49.5" customHeight="1">
      <c r="A13" s="258" t="s">
        <v>126</v>
      </c>
      <c r="B13" s="262" t="s">
        <v>127</v>
      </c>
      <c r="C13" s="246">
        <f>COURSEWORK!C13+'EXAM MARK'!D12</f>
        <v>68.19999999999999</v>
      </c>
      <c r="D13" s="247">
        <f t="shared" si="1"/>
        <v>3.5</v>
      </c>
      <c r="E13" s="246">
        <f>COURSEWORK!D13+'EXAM MARK'!F12</f>
        <v>0</v>
      </c>
      <c r="F13" s="247">
        <f t="shared" si="2"/>
        <v>0</v>
      </c>
      <c r="G13" s="246">
        <f>COURSEWORK!E13+'EXAM MARK'!H12</f>
        <v>0</v>
      </c>
      <c r="H13" s="247">
        <f t="shared" si="3"/>
        <v>0</v>
      </c>
      <c r="I13" s="248">
        <f>COURSEWORK!F13+'EXAM MARK'!J12</f>
        <v>28</v>
      </c>
      <c r="J13" s="247">
        <f t="shared" si="4"/>
        <v>0</v>
      </c>
      <c r="K13" s="248">
        <f>COURSEWORK!G13+'EXAM MARK'!L12</f>
        <v>54.8</v>
      </c>
      <c r="L13" s="247">
        <f t="shared" si="5"/>
        <v>2.5</v>
      </c>
      <c r="M13" s="249">
        <f>COURSEWORK!H13+'EXAM MARK'!N12</f>
        <v>0</v>
      </c>
      <c r="N13" s="247">
        <f t="shared" si="6"/>
        <v>0</v>
      </c>
      <c r="O13" s="248">
        <f>COURSEWORK!I13+'EXAM MARK'!P12</f>
        <v>0</v>
      </c>
      <c r="P13" s="247">
        <f t="shared" si="7"/>
        <v>0</v>
      </c>
      <c r="Q13" s="248">
        <f>COURSEWORK!J13+'EXAM MARK'!R12</f>
        <v>0</v>
      </c>
      <c r="R13" s="247">
        <f t="shared" si="8"/>
        <v>0</v>
      </c>
      <c r="S13" s="248">
        <f>COURSEWORK!K13+'EXAM MARK'!T12</f>
        <v>31</v>
      </c>
      <c r="T13" s="247">
        <f t="shared" si="9"/>
        <v>0</v>
      </c>
      <c r="U13" s="248">
        <f>COURSEWORK!L13+'EXAM MARK'!V12</f>
        <v>60</v>
      </c>
      <c r="V13" s="247">
        <f t="shared" si="10"/>
        <v>3</v>
      </c>
      <c r="W13" s="249">
        <f>COURSEWORK!M13+'EXAM MARK'!X12</f>
        <v>0</v>
      </c>
      <c r="X13" s="247">
        <f t="shared" si="11"/>
        <v>0</v>
      </c>
      <c r="Y13" s="249">
        <f>COURSEWORK!N13+'EXAM MARK'!Z12</f>
        <v>0</v>
      </c>
      <c r="Z13" s="247">
        <f t="shared" si="12"/>
        <v>0</v>
      </c>
      <c r="AA13" s="249">
        <f>COURSEWORK!O13+'EXAM MARK'!AB12</f>
        <v>0</v>
      </c>
      <c r="AB13" s="247">
        <f t="shared" si="13"/>
        <v>0</v>
      </c>
      <c r="AC13" s="249">
        <f>COURSEWORK!P13+'EXAM MARK'!AD12</f>
        <v>0</v>
      </c>
      <c r="AD13" s="247">
        <f t="shared" si="14"/>
        <v>0</v>
      </c>
      <c r="AE13" s="250"/>
      <c r="AF13" s="251"/>
      <c r="AG13" s="252"/>
      <c r="AH13" s="253"/>
    </row>
    <row r="14" spans="1:34" s="46" customFormat="1" ht="49.5" customHeight="1">
      <c r="A14" s="258" t="s">
        <v>128</v>
      </c>
      <c r="B14" s="262" t="s">
        <v>129</v>
      </c>
      <c r="C14" s="246">
        <f>COURSEWORK!C14+'EXAM MARK'!D13</f>
        <v>67.19999999999999</v>
      </c>
      <c r="D14" s="247">
        <f t="shared" si="1"/>
        <v>3.5</v>
      </c>
      <c r="E14" s="246">
        <f>COURSEWORK!D14+'EXAM MARK'!F13</f>
        <v>0</v>
      </c>
      <c r="F14" s="247">
        <f t="shared" si="2"/>
        <v>0</v>
      </c>
      <c r="G14" s="246">
        <f>COURSEWORK!E14+'EXAM MARK'!H13</f>
        <v>0</v>
      </c>
      <c r="H14" s="247">
        <f t="shared" si="3"/>
        <v>0</v>
      </c>
      <c r="I14" s="248">
        <f>COURSEWORK!F14+'EXAM MARK'!J13</f>
        <v>0</v>
      </c>
      <c r="J14" s="247">
        <f t="shared" si="4"/>
        <v>0</v>
      </c>
      <c r="K14" s="248">
        <f>COURSEWORK!G14+'EXAM MARK'!L13</f>
        <v>61.2</v>
      </c>
      <c r="L14" s="247">
        <f t="shared" si="5"/>
        <v>3</v>
      </c>
      <c r="M14" s="249">
        <f>COURSEWORK!H14+'EXAM MARK'!N13</f>
        <v>30</v>
      </c>
      <c r="N14" s="247">
        <f t="shared" si="6"/>
        <v>0</v>
      </c>
      <c r="O14" s="248">
        <f>COURSEWORK!I14+'EXAM MARK'!P13</f>
        <v>0</v>
      </c>
      <c r="P14" s="247">
        <f t="shared" si="7"/>
        <v>0</v>
      </c>
      <c r="Q14" s="248">
        <f>COURSEWORK!J14+'EXAM MARK'!R13</f>
        <v>24</v>
      </c>
      <c r="R14" s="247">
        <f t="shared" si="8"/>
        <v>0</v>
      </c>
      <c r="S14" s="248">
        <f>COURSEWORK!K14+'EXAM MARK'!T13</f>
        <v>29</v>
      </c>
      <c r="T14" s="247">
        <f t="shared" si="9"/>
        <v>0</v>
      </c>
      <c r="U14" s="248">
        <f>COURSEWORK!L14+'EXAM MARK'!V13</f>
        <v>74.6</v>
      </c>
      <c r="V14" s="247">
        <f t="shared" si="10"/>
        <v>4.5</v>
      </c>
      <c r="W14" s="249">
        <f>COURSEWORK!M14+'EXAM MARK'!X13</f>
        <v>0</v>
      </c>
      <c r="X14" s="247">
        <f t="shared" si="11"/>
        <v>0</v>
      </c>
      <c r="Y14" s="249">
        <f>COURSEWORK!N14+'EXAM MARK'!Z13</f>
        <v>0</v>
      </c>
      <c r="Z14" s="247">
        <f t="shared" si="12"/>
        <v>0</v>
      </c>
      <c r="AA14" s="249">
        <f>COURSEWORK!O14+'EXAM MARK'!AB13</f>
        <v>0</v>
      </c>
      <c r="AB14" s="247">
        <f t="shared" si="13"/>
        <v>0</v>
      </c>
      <c r="AC14" s="249">
        <f>COURSEWORK!P14+'EXAM MARK'!AD13</f>
        <v>0</v>
      </c>
      <c r="AD14" s="247">
        <f t="shared" si="14"/>
        <v>0</v>
      </c>
      <c r="AE14" s="254">
        <f>C14+E14+G14+I14+K14+M14+O14+Q14+S14+U14+W14+Y14+AA14+AC14</f>
        <v>286</v>
      </c>
      <c r="AF14" s="247">
        <f>D14*2.5+F14*2.5+H14*2.5+J14*2.5+L14*3.5+N14*3.5+P14*3.5+R14*3.5+T14*3.5+V14*3.5+X14*2.5+Z14*2.5+AB14*2.5+AD14*2.5</f>
        <v>35</v>
      </c>
      <c r="AG14" s="252">
        <f>(AF14/36)</f>
        <v>0.9722222222222222</v>
      </c>
      <c r="AH14" s="253" t="b">
        <f>IF(AG14&gt;=4.395,"First",IF(AG14&gt;=3.995,"2nd Upper",IF(AG14&gt;=3.495,"2nd Lower",IF(AG14&gt;=2.995,"Pass"))))</f>
        <v>0</v>
      </c>
    </row>
    <row r="15" spans="1:34" s="46" customFormat="1" ht="49.5" customHeight="1">
      <c r="A15" s="258" t="s">
        <v>130</v>
      </c>
      <c r="B15" s="263" t="s">
        <v>131</v>
      </c>
      <c r="C15" s="246">
        <f>COURSEWORK!C15+'EXAM MARK'!D14</f>
        <v>83.4</v>
      </c>
      <c r="D15" s="247">
        <f t="shared" si="1"/>
        <v>5</v>
      </c>
      <c r="E15" s="246">
        <f>COURSEWORK!D15+'EXAM MARK'!F14</f>
        <v>0</v>
      </c>
      <c r="F15" s="247">
        <f t="shared" si="2"/>
        <v>0</v>
      </c>
      <c r="G15" s="246">
        <f>COURSEWORK!E15+'EXAM MARK'!H14</f>
        <v>0</v>
      </c>
      <c r="H15" s="247">
        <f t="shared" si="3"/>
        <v>0</v>
      </c>
      <c r="I15" s="248">
        <f>COURSEWORK!F15+'EXAM MARK'!J14</f>
        <v>82.6</v>
      </c>
      <c r="J15" s="247">
        <f t="shared" si="4"/>
        <v>5</v>
      </c>
      <c r="K15" s="248">
        <f>COURSEWORK!G15+'EXAM MARK'!L14</f>
        <v>69.8</v>
      </c>
      <c r="L15" s="247">
        <f t="shared" si="5"/>
        <v>4</v>
      </c>
      <c r="M15" s="249">
        <f>COURSEWORK!H15+'EXAM MARK'!N14</f>
        <v>80.8</v>
      </c>
      <c r="N15" s="247">
        <f t="shared" si="6"/>
        <v>5</v>
      </c>
      <c r="O15" s="248">
        <f>COURSEWORK!I15+'EXAM MARK'!P14</f>
        <v>0</v>
      </c>
      <c r="P15" s="247">
        <f t="shared" si="7"/>
        <v>0</v>
      </c>
      <c r="Q15" s="248">
        <f>COURSEWORK!J15+'EXAM MARK'!R14</f>
        <v>26</v>
      </c>
      <c r="R15" s="247">
        <f t="shared" si="8"/>
        <v>0</v>
      </c>
      <c r="S15" s="248">
        <f>COURSEWORK!K15+'EXAM MARK'!T14</f>
        <v>29</v>
      </c>
      <c r="T15" s="247">
        <f t="shared" si="9"/>
        <v>0</v>
      </c>
      <c r="U15" s="248">
        <f>COURSEWORK!L15+'EXAM MARK'!V14</f>
        <v>78.6</v>
      </c>
      <c r="V15" s="247">
        <f t="shared" si="10"/>
        <v>4.5</v>
      </c>
      <c r="W15" s="249">
        <f>COURSEWORK!M15+'EXAM MARK'!X14</f>
        <v>0</v>
      </c>
      <c r="X15" s="247">
        <f t="shared" si="11"/>
        <v>0</v>
      </c>
      <c r="Y15" s="249">
        <f>COURSEWORK!N15+'EXAM MARK'!Z14</f>
        <v>0</v>
      </c>
      <c r="Z15" s="247">
        <f t="shared" si="12"/>
        <v>0</v>
      </c>
      <c r="AA15" s="249">
        <f>COURSEWORK!O15+'EXAM MARK'!AB14</f>
        <v>0</v>
      </c>
      <c r="AB15" s="247">
        <f t="shared" si="13"/>
        <v>0</v>
      </c>
      <c r="AC15" s="249">
        <f>COURSEWORK!P15+'EXAM MARK'!AD14</f>
        <v>0</v>
      </c>
      <c r="AD15" s="247">
        <f t="shared" si="14"/>
        <v>0</v>
      </c>
      <c r="AE15" s="250"/>
      <c r="AF15" s="251"/>
      <c r="AG15" s="252"/>
      <c r="AH15" s="253"/>
    </row>
    <row r="16" spans="1:34" s="46" customFormat="1" ht="49.5" customHeight="1">
      <c r="A16" s="258" t="s">
        <v>132</v>
      </c>
      <c r="B16" s="262" t="s">
        <v>133</v>
      </c>
      <c r="C16" s="246">
        <f>COURSEWORK!C16+'EXAM MARK'!D15</f>
        <v>71.6</v>
      </c>
      <c r="D16" s="247">
        <f t="shared" si="1"/>
        <v>4</v>
      </c>
      <c r="E16" s="246">
        <f>COURSEWORK!D16+'EXAM MARK'!F15</f>
        <v>0</v>
      </c>
      <c r="F16" s="247">
        <f t="shared" si="2"/>
        <v>0</v>
      </c>
      <c r="G16" s="246">
        <f>COURSEWORK!E16+'EXAM MARK'!H15</f>
        <v>0</v>
      </c>
      <c r="H16" s="247">
        <f t="shared" si="3"/>
        <v>0</v>
      </c>
      <c r="I16" s="248">
        <f>COURSEWORK!F16+'EXAM MARK'!J15</f>
        <v>73.6</v>
      </c>
      <c r="J16" s="247">
        <f t="shared" si="4"/>
        <v>4</v>
      </c>
      <c r="K16" s="248">
        <f>COURSEWORK!G16+'EXAM MARK'!L15</f>
        <v>67.6</v>
      </c>
      <c r="L16" s="247">
        <f t="shared" si="5"/>
        <v>3.5</v>
      </c>
      <c r="M16" s="249">
        <f>COURSEWORK!H16+'EXAM MARK'!N15</f>
        <v>78.8</v>
      </c>
      <c r="N16" s="247">
        <f t="shared" si="6"/>
        <v>4.5</v>
      </c>
      <c r="O16" s="248">
        <f>COURSEWORK!I16+'EXAM MARK'!P15</f>
        <v>0</v>
      </c>
      <c r="P16" s="247">
        <f t="shared" si="7"/>
        <v>0</v>
      </c>
      <c r="Q16" s="248">
        <f>COURSEWORK!J16+'EXAM MARK'!R15</f>
        <v>0</v>
      </c>
      <c r="R16" s="247">
        <f t="shared" si="8"/>
        <v>0</v>
      </c>
      <c r="S16" s="248">
        <f>COURSEWORK!K16+'EXAM MARK'!T15</f>
        <v>77</v>
      </c>
      <c r="T16" s="247">
        <f t="shared" si="9"/>
        <v>4.5</v>
      </c>
      <c r="U16" s="248">
        <f>COURSEWORK!L16+'EXAM MARK'!V15</f>
        <v>67.6</v>
      </c>
      <c r="V16" s="247">
        <f t="shared" si="10"/>
        <v>3.5</v>
      </c>
      <c r="W16" s="249">
        <f>COURSEWORK!M16+'EXAM MARK'!X15</f>
        <v>0</v>
      </c>
      <c r="X16" s="247">
        <f t="shared" si="11"/>
        <v>0</v>
      </c>
      <c r="Y16" s="249">
        <f>COURSEWORK!N16+'EXAM MARK'!Z15</f>
        <v>0</v>
      </c>
      <c r="Z16" s="247">
        <f t="shared" si="12"/>
        <v>0</v>
      </c>
      <c r="AA16" s="249">
        <f>COURSEWORK!O16+'EXAM MARK'!AB15</f>
        <v>0</v>
      </c>
      <c r="AB16" s="247">
        <f t="shared" si="13"/>
        <v>0</v>
      </c>
      <c r="AC16" s="249">
        <f>COURSEWORK!P16+'EXAM MARK'!AD15</f>
        <v>0</v>
      </c>
      <c r="AD16" s="247">
        <f t="shared" si="14"/>
        <v>0</v>
      </c>
      <c r="AE16" s="250"/>
      <c r="AF16" s="251"/>
      <c r="AG16" s="252"/>
      <c r="AH16" s="253"/>
    </row>
    <row r="17" spans="1:34" s="46" customFormat="1" ht="49.5" customHeight="1">
      <c r="A17" s="258" t="s">
        <v>134</v>
      </c>
      <c r="B17" s="259" t="s">
        <v>135</v>
      </c>
      <c r="C17" s="246">
        <f>COURSEWORK!C17+'EXAM MARK'!D16</f>
        <v>61</v>
      </c>
      <c r="D17" s="247">
        <f t="shared" si="1"/>
        <v>3</v>
      </c>
      <c r="E17" s="246">
        <f>COURSEWORK!D17+'EXAM MARK'!F16</f>
        <v>0</v>
      </c>
      <c r="F17" s="247">
        <f t="shared" si="2"/>
        <v>0</v>
      </c>
      <c r="G17" s="246">
        <f>COURSEWORK!E17+'EXAM MARK'!H16</f>
        <v>0</v>
      </c>
      <c r="H17" s="247">
        <f t="shared" si="3"/>
        <v>0</v>
      </c>
      <c r="I17" s="248">
        <f>COURSEWORK!F17+'EXAM MARK'!J16</f>
        <v>61.4</v>
      </c>
      <c r="J17" s="247">
        <f t="shared" si="4"/>
        <v>3</v>
      </c>
      <c r="K17" s="248">
        <f>COURSEWORK!G17+'EXAM MARK'!L16</f>
        <v>61.199999999999996</v>
      </c>
      <c r="L17" s="247">
        <f t="shared" si="5"/>
        <v>3</v>
      </c>
      <c r="M17" s="249">
        <f>COURSEWORK!H17+'EXAM MARK'!N16</f>
        <v>66</v>
      </c>
      <c r="N17" s="247">
        <f t="shared" si="6"/>
        <v>3.5</v>
      </c>
      <c r="O17" s="248">
        <f>COURSEWORK!I17+'EXAM MARK'!P16</f>
        <v>0</v>
      </c>
      <c r="P17" s="247">
        <f t="shared" si="7"/>
        <v>0</v>
      </c>
      <c r="Q17" s="248">
        <f>COURSEWORK!J17+'EXAM MARK'!R16</f>
        <v>24</v>
      </c>
      <c r="R17" s="247">
        <f t="shared" si="8"/>
        <v>0</v>
      </c>
      <c r="S17" s="248">
        <f>COURSEWORK!K17+'EXAM MARK'!T16</f>
        <v>62</v>
      </c>
      <c r="T17" s="247">
        <f t="shared" si="9"/>
        <v>3</v>
      </c>
      <c r="U17" s="248">
        <f>COURSEWORK!L17+'EXAM MARK'!V16</f>
        <v>71.19999999999999</v>
      </c>
      <c r="V17" s="247">
        <f t="shared" si="10"/>
        <v>4</v>
      </c>
      <c r="W17" s="249">
        <f>COURSEWORK!M17+'EXAM MARK'!X16</f>
        <v>0</v>
      </c>
      <c r="X17" s="247">
        <f t="shared" si="11"/>
        <v>0</v>
      </c>
      <c r="Y17" s="249">
        <f>COURSEWORK!N17+'EXAM MARK'!Z16</f>
        <v>0</v>
      </c>
      <c r="Z17" s="247">
        <f t="shared" si="12"/>
        <v>0</v>
      </c>
      <c r="AA17" s="249">
        <f>COURSEWORK!O17+'EXAM MARK'!AB16</f>
        <v>0</v>
      </c>
      <c r="AB17" s="247">
        <f t="shared" si="13"/>
        <v>0</v>
      </c>
      <c r="AC17" s="249">
        <f>COURSEWORK!P17+'EXAM MARK'!AD16</f>
        <v>0</v>
      </c>
      <c r="AD17" s="247">
        <f t="shared" si="14"/>
        <v>0</v>
      </c>
      <c r="AE17" s="250"/>
      <c r="AF17" s="251"/>
      <c r="AG17" s="252"/>
      <c r="AH17" s="253"/>
    </row>
    <row r="18" spans="1:34" s="46" customFormat="1" ht="49.5" customHeight="1">
      <c r="A18" s="258" t="s">
        <v>136</v>
      </c>
      <c r="B18" s="262" t="s">
        <v>137</v>
      </c>
      <c r="C18" s="246">
        <f>COURSEWORK!C18+'EXAM MARK'!D17</f>
        <v>66.19999999999999</v>
      </c>
      <c r="D18" s="247">
        <f t="shared" si="1"/>
        <v>3.5</v>
      </c>
      <c r="E18" s="246">
        <f>COURSEWORK!D18+'EXAM MARK'!F17</f>
        <v>0</v>
      </c>
      <c r="F18" s="247">
        <f t="shared" si="2"/>
        <v>0</v>
      </c>
      <c r="G18" s="246">
        <f>COURSEWORK!E18+'EXAM MARK'!H17</f>
        <v>0</v>
      </c>
      <c r="H18" s="247">
        <f t="shared" si="3"/>
        <v>0</v>
      </c>
      <c r="I18" s="248">
        <f>COURSEWORK!F18+'EXAM MARK'!J17</f>
        <v>0</v>
      </c>
      <c r="J18" s="247">
        <f t="shared" si="4"/>
        <v>0</v>
      </c>
      <c r="K18" s="248">
        <f>COURSEWORK!G18+'EXAM MARK'!L17</f>
        <v>53.599999999999994</v>
      </c>
      <c r="L18" s="247">
        <f t="shared" si="5"/>
        <v>2</v>
      </c>
      <c r="M18" s="249">
        <f>COURSEWORK!H18+'EXAM MARK'!N17</f>
        <v>0</v>
      </c>
      <c r="N18" s="247">
        <f t="shared" si="6"/>
        <v>0</v>
      </c>
      <c r="O18" s="248">
        <f>COURSEWORK!I18+'EXAM MARK'!P17</f>
        <v>0</v>
      </c>
      <c r="P18" s="247">
        <f t="shared" si="7"/>
        <v>0</v>
      </c>
      <c r="Q18" s="248">
        <f>COURSEWORK!J18+'EXAM MARK'!R17</f>
        <v>0</v>
      </c>
      <c r="R18" s="247">
        <f t="shared" si="8"/>
        <v>0</v>
      </c>
      <c r="S18" s="248">
        <f>COURSEWORK!K18+'EXAM MARK'!T17</f>
        <v>0</v>
      </c>
      <c r="T18" s="247">
        <f t="shared" si="9"/>
        <v>0</v>
      </c>
      <c r="U18" s="248">
        <f>COURSEWORK!L18+'EXAM MARK'!V17</f>
        <v>63.8</v>
      </c>
      <c r="V18" s="247">
        <f t="shared" si="10"/>
        <v>3</v>
      </c>
      <c r="W18" s="249">
        <f>COURSEWORK!M18+'EXAM MARK'!X17</f>
        <v>0</v>
      </c>
      <c r="X18" s="247">
        <f t="shared" si="11"/>
        <v>0</v>
      </c>
      <c r="Y18" s="249">
        <f>COURSEWORK!N18+'EXAM MARK'!Z17</f>
        <v>0</v>
      </c>
      <c r="Z18" s="247">
        <f t="shared" si="12"/>
        <v>0</v>
      </c>
      <c r="AA18" s="249">
        <f>COURSEWORK!O18+'EXAM MARK'!AB17</f>
        <v>0</v>
      </c>
      <c r="AB18" s="247">
        <f t="shared" si="13"/>
        <v>0</v>
      </c>
      <c r="AC18" s="249">
        <f>COURSEWORK!P18+'EXAM MARK'!AD17</f>
        <v>0</v>
      </c>
      <c r="AD18" s="247">
        <f t="shared" si="14"/>
        <v>0</v>
      </c>
      <c r="AE18" s="250"/>
      <c r="AF18" s="251"/>
      <c r="AG18" s="252"/>
      <c r="AH18" s="253"/>
    </row>
    <row r="19" spans="1:34" s="46" customFormat="1" ht="49.5" customHeight="1">
      <c r="A19" s="258" t="s">
        <v>138</v>
      </c>
      <c r="B19" s="262" t="s">
        <v>139</v>
      </c>
      <c r="C19" s="246">
        <f>COURSEWORK!C19+'EXAM MARK'!D18</f>
        <v>29</v>
      </c>
      <c r="D19" s="247">
        <f t="shared" si="1"/>
        <v>0</v>
      </c>
      <c r="E19" s="246">
        <f>COURSEWORK!D19+'EXAM MARK'!F18</f>
        <v>0</v>
      </c>
      <c r="F19" s="247">
        <f t="shared" si="2"/>
        <v>0</v>
      </c>
      <c r="G19" s="246">
        <f>COURSEWORK!E19+'EXAM MARK'!H18</f>
        <v>0</v>
      </c>
      <c r="H19" s="247">
        <f t="shared" si="3"/>
        <v>0</v>
      </c>
      <c r="I19" s="248">
        <f>COURSEWORK!F19+'EXAM MARK'!J18</f>
        <v>0</v>
      </c>
      <c r="J19" s="247">
        <f t="shared" si="4"/>
        <v>0</v>
      </c>
      <c r="K19" s="248">
        <f>COURSEWORK!G19+'EXAM MARK'!L18</f>
        <v>30</v>
      </c>
      <c r="L19" s="247">
        <f t="shared" si="5"/>
        <v>0</v>
      </c>
      <c r="M19" s="249">
        <f>COURSEWORK!H19+'EXAM MARK'!N18</f>
        <v>0</v>
      </c>
      <c r="N19" s="247">
        <f t="shared" si="6"/>
        <v>0</v>
      </c>
      <c r="O19" s="248">
        <f>COURSEWORK!I19+'EXAM MARK'!P18</f>
        <v>0</v>
      </c>
      <c r="P19" s="247">
        <f t="shared" si="7"/>
        <v>0</v>
      </c>
      <c r="Q19" s="248">
        <f>COURSEWORK!J19+'EXAM MARK'!R18</f>
        <v>0</v>
      </c>
      <c r="R19" s="247">
        <f t="shared" si="8"/>
        <v>0</v>
      </c>
      <c r="S19" s="248">
        <f>COURSEWORK!K19+'EXAM MARK'!T18</f>
        <v>0</v>
      </c>
      <c r="T19" s="247">
        <f t="shared" si="9"/>
        <v>0</v>
      </c>
      <c r="U19" s="248">
        <f>COURSEWORK!L19+'EXAM MARK'!V18</f>
        <v>19</v>
      </c>
      <c r="V19" s="247">
        <f t="shared" si="10"/>
        <v>0</v>
      </c>
      <c r="W19" s="249">
        <f>COURSEWORK!M19+'EXAM MARK'!X18</f>
        <v>0</v>
      </c>
      <c r="X19" s="247">
        <f t="shared" si="11"/>
        <v>0</v>
      </c>
      <c r="Y19" s="249">
        <f>COURSEWORK!N19+'EXAM MARK'!Z18</f>
        <v>0</v>
      </c>
      <c r="Z19" s="247">
        <f t="shared" si="12"/>
        <v>0</v>
      </c>
      <c r="AA19" s="249">
        <f>COURSEWORK!O19+'EXAM MARK'!AB18</f>
        <v>0</v>
      </c>
      <c r="AB19" s="247">
        <f t="shared" si="13"/>
        <v>0</v>
      </c>
      <c r="AC19" s="249">
        <f>COURSEWORK!P19+'EXAM MARK'!AD18</f>
        <v>0</v>
      </c>
      <c r="AD19" s="247">
        <f t="shared" si="14"/>
        <v>0</v>
      </c>
      <c r="AE19" s="254">
        <f>C19+E19+G19+I19+K19+M19+O19+Q19+S19+U19+W19+Y19+AA19+AC19</f>
        <v>78</v>
      </c>
      <c r="AF19" s="247">
        <f>D19*2.5+F19*2.5+H19*2.5+J19*2.5+L19*3.5+N19*3.5+P19*3.5+R19*3.5+T19*3.5+V19*3.5+X19*2.5+Z19*2.5+AB19*2.5+AD19*2.5</f>
        <v>0</v>
      </c>
      <c r="AG19" s="252">
        <f>(AF19/36)</f>
        <v>0</v>
      </c>
      <c r="AH19" s="253" t="b">
        <f aca="true" t="shared" si="15" ref="AH19:AH29">IF(AG19&gt;=4.395,"First",IF(AG19&gt;=3.995,"2nd Upper",IF(AG19&gt;=3.495,"2nd Lower",IF(AG19&gt;=2.995,"Pass"))))</f>
        <v>0</v>
      </c>
    </row>
    <row r="20" spans="1:34" s="46" customFormat="1" ht="49.5" customHeight="1">
      <c r="A20" s="258" t="s">
        <v>140</v>
      </c>
      <c r="B20" s="262" t="s">
        <v>141</v>
      </c>
      <c r="C20" s="246">
        <f>COURSEWORK!C20+'EXAM MARK'!D19</f>
        <v>71.8</v>
      </c>
      <c r="D20" s="247">
        <f t="shared" si="1"/>
        <v>4</v>
      </c>
      <c r="E20" s="246">
        <f>COURSEWORK!D20+'EXAM MARK'!F19</f>
        <v>0</v>
      </c>
      <c r="F20" s="247">
        <f t="shared" si="2"/>
        <v>0</v>
      </c>
      <c r="G20" s="246">
        <f>COURSEWORK!E20+'EXAM MARK'!H19</f>
        <v>0</v>
      </c>
      <c r="H20" s="247">
        <f t="shared" si="3"/>
        <v>0</v>
      </c>
      <c r="I20" s="248">
        <f>COURSEWORK!F20+'EXAM MARK'!J19</f>
        <v>60.4</v>
      </c>
      <c r="J20" s="247">
        <f t="shared" si="4"/>
        <v>3</v>
      </c>
      <c r="K20" s="248">
        <f>COURSEWORK!G20+'EXAM MARK'!L19</f>
        <v>64.19999999999999</v>
      </c>
      <c r="L20" s="247">
        <f t="shared" si="5"/>
        <v>3</v>
      </c>
      <c r="M20" s="249">
        <f>COURSEWORK!H20+'EXAM MARK'!N19</f>
        <v>71.4</v>
      </c>
      <c r="N20" s="247">
        <f t="shared" si="6"/>
        <v>4</v>
      </c>
      <c r="O20" s="248">
        <f>COURSEWORK!I20+'EXAM MARK'!P19</f>
        <v>0</v>
      </c>
      <c r="P20" s="247">
        <f t="shared" si="7"/>
        <v>0</v>
      </c>
      <c r="Q20" s="248">
        <f>COURSEWORK!J20+'EXAM MARK'!R19</f>
        <v>26</v>
      </c>
      <c r="R20" s="247">
        <f t="shared" si="8"/>
        <v>0</v>
      </c>
      <c r="S20" s="248">
        <f>COURSEWORK!K20+'EXAM MARK'!T19</f>
        <v>70.8</v>
      </c>
      <c r="T20" s="247">
        <f t="shared" si="9"/>
        <v>4</v>
      </c>
      <c r="U20" s="248">
        <f>COURSEWORK!L20+'EXAM MARK'!V19</f>
        <v>64.4</v>
      </c>
      <c r="V20" s="247">
        <f t="shared" si="10"/>
        <v>3</v>
      </c>
      <c r="W20" s="249">
        <f>COURSEWORK!M20+'EXAM MARK'!X19</f>
        <v>0</v>
      </c>
      <c r="X20" s="247">
        <f t="shared" si="11"/>
        <v>0</v>
      </c>
      <c r="Y20" s="249">
        <f>COURSEWORK!N20+'EXAM MARK'!Z19</f>
        <v>0</v>
      </c>
      <c r="Z20" s="247">
        <f t="shared" si="12"/>
        <v>0</v>
      </c>
      <c r="AA20" s="249">
        <f>COURSEWORK!O20+'EXAM MARK'!AB19</f>
        <v>0</v>
      </c>
      <c r="AB20" s="247">
        <f t="shared" si="13"/>
        <v>0</v>
      </c>
      <c r="AC20" s="249">
        <f>COURSEWORK!P20+'EXAM MARK'!AD19</f>
        <v>0</v>
      </c>
      <c r="AD20" s="247">
        <f t="shared" si="14"/>
        <v>0</v>
      </c>
      <c r="AE20" s="254">
        <f>C20+E20+G20+I20+K20+M20+O20+Q20+S20+U20+W20+Y20+AA20+AC20</f>
        <v>429</v>
      </c>
      <c r="AF20" s="247">
        <f>D20*2.5+F20*2.5+H20*2.5+J20*2.5+L20*3.5+N20*3.5+P20*3.5+R20*3.5+T20*3.5+V20*3.5+X20*2.5+Z20*2.5+AB20*2.5+AD20*2.5</f>
        <v>66.5</v>
      </c>
      <c r="AG20" s="252">
        <f>(AF20/36)</f>
        <v>1.8472222222222223</v>
      </c>
      <c r="AH20" s="253" t="b">
        <f t="shared" si="15"/>
        <v>0</v>
      </c>
    </row>
    <row r="21" spans="1:34" s="46" customFormat="1" ht="49.5" customHeight="1">
      <c r="A21" s="258" t="s">
        <v>142</v>
      </c>
      <c r="B21" s="262" t="s">
        <v>143</v>
      </c>
      <c r="C21" s="246">
        <f>COURSEWORK!C21+'EXAM MARK'!D20</f>
        <v>33</v>
      </c>
      <c r="D21" s="247">
        <f t="shared" si="1"/>
        <v>0</v>
      </c>
      <c r="E21" s="246">
        <f>COURSEWORK!D21+'EXAM MARK'!F20</f>
        <v>0</v>
      </c>
      <c r="F21" s="247">
        <f t="shared" si="2"/>
        <v>0</v>
      </c>
      <c r="G21" s="246">
        <f>COURSEWORK!E21+'EXAM MARK'!H20</f>
        <v>0</v>
      </c>
      <c r="H21" s="247">
        <f t="shared" si="3"/>
        <v>0</v>
      </c>
      <c r="I21" s="248">
        <f>COURSEWORK!F21+'EXAM MARK'!J20</f>
        <v>59.8</v>
      </c>
      <c r="J21" s="247">
        <f t="shared" si="4"/>
        <v>3</v>
      </c>
      <c r="K21" s="248">
        <f>COURSEWORK!G21+'EXAM MARK'!L20</f>
        <v>24</v>
      </c>
      <c r="L21" s="247">
        <f t="shared" si="5"/>
        <v>0</v>
      </c>
      <c r="M21" s="249">
        <f>COURSEWORK!H21+'EXAM MARK'!N20</f>
        <v>61.199999999999996</v>
      </c>
      <c r="N21" s="247">
        <f t="shared" si="6"/>
        <v>3</v>
      </c>
      <c r="O21" s="248">
        <f>COURSEWORK!I21+'EXAM MARK'!P20</f>
        <v>0</v>
      </c>
      <c r="P21" s="247">
        <f t="shared" si="7"/>
        <v>0</v>
      </c>
      <c r="Q21" s="248">
        <f>COURSEWORK!J21+'EXAM MARK'!R20</f>
        <v>26</v>
      </c>
      <c r="R21" s="247">
        <f t="shared" si="8"/>
        <v>0</v>
      </c>
      <c r="S21" s="248">
        <f>COURSEWORK!K21+'EXAM MARK'!T20</f>
        <v>61.199999999999996</v>
      </c>
      <c r="T21" s="247">
        <f t="shared" si="9"/>
        <v>3</v>
      </c>
      <c r="U21" s="248">
        <f>COURSEWORK!L21+'EXAM MARK'!V20</f>
        <v>28</v>
      </c>
      <c r="V21" s="247">
        <f t="shared" si="10"/>
        <v>0</v>
      </c>
      <c r="W21" s="249">
        <f>COURSEWORK!M21+'EXAM MARK'!X20</f>
        <v>0</v>
      </c>
      <c r="X21" s="247">
        <f t="shared" si="11"/>
        <v>0</v>
      </c>
      <c r="Y21" s="249">
        <f>COURSEWORK!N21+'EXAM MARK'!Z20</f>
        <v>0</v>
      </c>
      <c r="Z21" s="247">
        <f t="shared" si="12"/>
        <v>0</v>
      </c>
      <c r="AA21" s="249">
        <f>COURSEWORK!O21+'EXAM MARK'!AB20</f>
        <v>0</v>
      </c>
      <c r="AB21" s="247">
        <f t="shared" si="13"/>
        <v>0</v>
      </c>
      <c r="AC21" s="249">
        <f>COURSEWORK!P21+'EXAM MARK'!AD20</f>
        <v>0</v>
      </c>
      <c r="AD21" s="247">
        <f t="shared" si="14"/>
        <v>0</v>
      </c>
      <c r="AE21" s="254">
        <f>C21+E21+G21+I21+K21+M21+O21+Q21+S21+U21+W21+Y21+AA21+AC21</f>
        <v>293.2</v>
      </c>
      <c r="AF21" s="247">
        <f>D21*2.5+F21*2.5+H21*2.5+J21*2.5+L21*3.5+N21*3.5+P21*3.5+R21*3.5+T21*3.5+V21*3.5+X21*2.5+Z21*2.5+AB21*2.5+AD21*2.5</f>
        <v>28.5</v>
      </c>
      <c r="AG21" s="252">
        <f>(AF21/36)</f>
        <v>0.7916666666666666</v>
      </c>
      <c r="AH21" s="253" t="b">
        <f t="shared" si="15"/>
        <v>0</v>
      </c>
    </row>
    <row r="22" spans="1:34" s="46" customFormat="1" ht="49.5" customHeight="1">
      <c r="A22" s="258" t="s">
        <v>144</v>
      </c>
      <c r="B22" s="259" t="s">
        <v>145</v>
      </c>
      <c r="C22" s="246">
        <f>COURSEWORK!C22+'EXAM MARK'!D21</f>
        <v>77.19999999999999</v>
      </c>
      <c r="D22" s="247">
        <f t="shared" si="1"/>
        <v>4.5</v>
      </c>
      <c r="E22" s="246">
        <f>COURSEWORK!D22+'EXAM MARK'!F21</f>
        <v>0</v>
      </c>
      <c r="F22" s="247">
        <f t="shared" si="2"/>
        <v>0</v>
      </c>
      <c r="G22" s="246">
        <f>COURSEWORK!E22+'EXAM MARK'!H21</f>
        <v>0</v>
      </c>
      <c r="H22" s="247">
        <f t="shared" si="3"/>
        <v>0</v>
      </c>
      <c r="I22" s="248">
        <f>COURSEWORK!F22+'EXAM MARK'!J21</f>
        <v>67.6</v>
      </c>
      <c r="J22" s="247">
        <f t="shared" si="4"/>
        <v>3.5</v>
      </c>
      <c r="K22" s="248">
        <f>COURSEWORK!G22+'EXAM MARK'!L21</f>
        <v>71.6</v>
      </c>
      <c r="L22" s="247">
        <f t="shared" si="5"/>
        <v>4</v>
      </c>
      <c r="M22" s="249">
        <f>COURSEWORK!H22+'EXAM MARK'!N21</f>
        <v>76.4</v>
      </c>
      <c r="N22" s="247">
        <f t="shared" si="6"/>
        <v>4.5</v>
      </c>
      <c r="O22" s="248">
        <f>COURSEWORK!I22+'EXAM MARK'!P21</f>
        <v>0</v>
      </c>
      <c r="P22" s="247">
        <f t="shared" si="7"/>
        <v>0</v>
      </c>
      <c r="Q22" s="248">
        <f>COURSEWORK!J22+'EXAM MARK'!R21</f>
        <v>0</v>
      </c>
      <c r="R22" s="247">
        <f t="shared" si="8"/>
        <v>0</v>
      </c>
      <c r="S22" s="248">
        <f>COURSEWORK!K22+'EXAM MARK'!T21</f>
        <v>75</v>
      </c>
      <c r="T22" s="247">
        <f t="shared" si="9"/>
        <v>4.5</v>
      </c>
      <c r="U22" s="248">
        <f>COURSEWORK!L22+'EXAM MARK'!V21</f>
        <v>71.19999999999999</v>
      </c>
      <c r="V22" s="247">
        <f t="shared" si="10"/>
        <v>4</v>
      </c>
      <c r="W22" s="249">
        <f>COURSEWORK!M22+'EXAM MARK'!X21</f>
        <v>0</v>
      </c>
      <c r="X22" s="247">
        <f t="shared" si="11"/>
        <v>0</v>
      </c>
      <c r="Y22" s="249">
        <f>COURSEWORK!N22+'EXAM MARK'!Z21</f>
        <v>0</v>
      </c>
      <c r="Z22" s="247">
        <f t="shared" si="12"/>
        <v>0</v>
      </c>
      <c r="AA22" s="249">
        <f>COURSEWORK!O22+'EXAM MARK'!AB21</f>
        <v>0</v>
      </c>
      <c r="AB22" s="247">
        <f t="shared" si="13"/>
        <v>0</v>
      </c>
      <c r="AC22" s="249">
        <f>COURSEWORK!P22+'EXAM MARK'!AD21</f>
        <v>0</v>
      </c>
      <c r="AD22" s="247">
        <f t="shared" si="14"/>
        <v>0</v>
      </c>
      <c r="AE22" s="250"/>
      <c r="AF22" s="251"/>
      <c r="AG22" s="252"/>
      <c r="AH22" s="253"/>
    </row>
    <row r="23" spans="1:34" s="46" customFormat="1" ht="49.5" customHeight="1">
      <c r="A23" s="258" t="s">
        <v>146</v>
      </c>
      <c r="B23" s="262" t="s">
        <v>147</v>
      </c>
      <c r="C23" s="246">
        <f>COURSEWORK!C23+'EXAM MARK'!D22</f>
        <v>70.8</v>
      </c>
      <c r="D23" s="247">
        <f t="shared" si="1"/>
        <v>4</v>
      </c>
      <c r="E23" s="246">
        <f>COURSEWORK!D23+'EXAM MARK'!F22</f>
        <v>0</v>
      </c>
      <c r="F23" s="247">
        <f t="shared" si="2"/>
        <v>0</v>
      </c>
      <c r="G23" s="246">
        <f>COURSEWORK!E23+'EXAM MARK'!H22</f>
        <v>0</v>
      </c>
      <c r="H23" s="247">
        <f t="shared" si="3"/>
        <v>0</v>
      </c>
      <c r="I23" s="248">
        <f>COURSEWORK!F23+'EXAM MARK'!J22</f>
        <v>75</v>
      </c>
      <c r="J23" s="247">
        <f t="shared" si="4"/>
        <v>4.5</v>
      </c>
      <c r="K23" s="248">
        <f>COURSEWORK!G23+'EXAM MARK'!L22</f>
        <v>52.8</v>
      </c>
      <c r="L23" s="247">
        <f t="shared" si="5"/>
        <v>2</v>
      </c>
      <c r="M23" s="249">
        <f>COURSEWORK!H23+'EXAM MARK'!N22</f>
        <v>35</v>
      </c>
      <c r="N23" s="247">
        <f t="shared" si="6"/>
        <v>0</v>
      </c>
      <c r="O23" s="248">
        <f>COURSEWORK!I23+'EXAM MARK'!P22</f>
        <v>0</v>
      </c>
      <c r="P23" s="247">
        <f t="shared" si="7"/>
        <v>0</v>
      </c>
      <c r="Q23" s="248">
        <f>COURSEWORK!J23+'EXAM MARK'!R22</f>
        <v>27</v>
      </c>
      <c r="R23" s="247">
        <f t="shared" si="8"/>
        <v>0</v>
      </c>
      <c r="S23" s="248">
        <f>COURSEWORK!K23+'EXAM MARK'!T22</f>
        <v>55.4</v>
      </c>
      <c r="T23" s="247">
        <f t="shared" si="9"/>
        <v>2.5</v>
      </c>
      <c r="U23" s="248">
        <f>COURSEWORK!L23+'EXAM MARK'!V22</f>
        <v>70</v>
      </c>
      <c r="V23" s="247">
        <f t="shared" si="10"/>
        <v>4</v>
      </c>
      <c r="W23" s="249">
        <f>COURSEWORK!M23+'EXAM MARK'!X22</f>
        <v>0</v>
      </c>
      <c r="X23" s="247">
        <f t="shared" si="11"/>
        <v>0</v>
      </c>
      <c r="Y23" s="249">
        <f>COURSEWORK!N23+'EXAM MARK'!Z22</f>
        <v>0</v>
      </c>
      <c r="Z23" s="247">
        <f t="shared" si="12"/>
        <v>0</v>
      </c>
      <c r="AA23" s="249">
        <f>COURSEWORK!O23+'EXAM MARK'!AB22</f>
        <v>0</v>
      </c>
      <c r="AB23" s="247">
        <f t="shared" si="13"/>
        <v>0</v>
      </c>
      <c r="AC23" s="249">
        <f>COURSEWORK!P23+'EXAM MARK'!AD22</f>
        <v>0</v>
      </c>
      <c r="AD23" s="247">
        <f t="shared" si="14"/>
        <v>0</v>
      </c>
      <c r="AE23" s="250"/>
      <c r="AF23" s="251"/>
      <c r="AG23" s="252"/>
      <c r="AH23" s="253"/>
    </row>
    <row r="24" spans="1:34" s="46" customFormat="1" ht="49.5" customHeight="1">
      <c r="A24" s="258" t="s">
        <v>148</v>
      </c>
      <c r="B24" s="262" t="s">
        <v>149</v>
      </c>
      <c r="C24" s="246">
        <f>COURSEWORK!C24+'EXAM MARK'!D23</f>
        <v>73.4</v>
      </c>
      <c r="D24" s="247">
        <f t="shared" si="1"/>
        <v>4</v>
      </c>
      <c r="E24" s="246">
        <f>COURSEWORK!D24+'EXAM MARK'!F23</f>
        <v>0</v>
      </c>
      <c r="F24" s="247">
        <f t="shared" si="2"/>
        <v>0</v>
      </c>
      <c r="G24" s="246">
        <f>COURSEWORK!E24+'EXAM MARK'!H23</f>
        <v>0</v>
      </c>
      <c r="H24" s="247">
        <f t="shared" si="3"/>
        <v>0</v>
      </c>
      <c r="I24" s="248">
        <f>COURSEWORK!F24+'EXAM MARK'!J23</f>
        <v>79.8</v>
      </c>
      <c r="J24" s="247">
        <f t="shared" si="4"/>
        <v>5</v>
      </c>
      <c r="K24" s="248">
        <f>COURSEWORK!G24+'EXAM MARK'!L23</f>
        <v>59.6</v>
      </c>
      <c r="L24" s="247">
        <f t="shared" si="5"/>
        <v>3</v>
      </c>
      <c r="M24" s="249">
        <f>COURSEWORK!H24+'EXAM MARK'!N23</f>
        <v>72.4</v>
      </c>
      <c r="N24" s="247">
        <f t="shared" si="6"/>
        <v>4</v>
      </c>
      <c r="O24" s="248">
        <f>COURSEWORK!I24+'EXAM MARK'!P23</f>
        <v>0</v>
      </c>
      <c r="P24" s="247">
        <f t="shared" si="7"/>
        <v>0</v>
      </c>
      <c r="Q24" s="248">
        <f>COURSEWORK!J24+'EXAM MARK'!R23</f>
        <v>30</v>
      </c>
      <c r="R24" s="247">
        <f t="shared" si="8"/>
        <v>0</v>
      </c>
      <c r="S24" s="248">
        <f>COURSEWORK!K24+'EXAM MARK'!T23</f>
        <v>57.6</v>
      </c>
      <c r="T24" s="247">
        <f t="shared" si="9"/>
        <v>2.5</v>
      </c>
      <c r="U24" s="248">
        <f>COURSEWORK!L24+'EXAM MARK'!V23</f>
        <v>73.6</v>
      </c>
      <c r="V24" s="247">
        <f t="shared" si="10"/>
        <v>4</v>
      </c>
      <c r="W24" s="249">
        <f>COURSEWORK!M24+'EXAM MARK'!X23</f>
        <v>0</v>
      </c>
      <c r="X24" s="247">
        <f>IF(W24&gt;=79.5,5,IF(W24&gt;=74.5,4.5,IF(W24&gt;=69.5,4,IF(W24&gt;=64.5,3.5,IF(W24&gt;=59.5,3,IF(W24&gt;=54.5,2.5,IF(W24&gt;=49.5,2,IF(W24&gt;=44.5,1.5,0))))))))</f>
        <v>0</v>
      </c>
      <c r="Y24" s="249">
        <f>COURSEWORK!N24+'EXAM MARK'!Z23</f>
        <v>0</v>
      </c>
      <c r="Z24" s="247">
        <f t="shared" si="12"/>
        <v>0</v>
      </c>
      <c r="AA24" s="249">
        <f>COURSEWORK!O24+'EXAM MARK'!AB23</f>
        <v>0</v>
      </c>
      <c r="AB24" s="247">
        <f t="shared" si="13"/>
        <v>0</v>
      </c>
      <c r="AC24" s="249">
        <f>COURSEWORK!P24+'EXAM MARK'!AD23</f>
        <v>0</v>
      </c>
      <c r="AD24" s="247">
        <f t="shared" si="14"/>
        <v>0</v>
      </c>
      <c r="AE24" s="254">
        <f>C24+E24+G24+I24+K24+M24+O24+Q24+S24+U24+W24+Y24+AA24+AC24</f>
        <v>446.4</v>
      </c>
      <c r="AF24" s="247">
        <f>D24*2.5+F24*2.5+H24*2.5+J24*2.5+L24*3.5+N24*3.5+P24*3.5+R24*3.5+T24*3.5+V24*3.5+X24*2.5+Z24*2.5+AB24*2.5+AD24*2.5</f>
        <v>69.75</v>
      </c>
      <c r="AG24" s="252">
        <f>(AF24/36)</f>
        <v>1.9375</v>
      </c>
      <c r="AH24" s="253" t="b">
        <f t="shared" si="15"/>
        <v>0</v>
      </c>
    </row>
    <row r="25" spans="1:34" s="46" customFormat="1" ht="49.5" customHeight="1">
      <c r="A25" s="258" t="s">
        <v>150</v>
      </c>
      <c r="B25" s="262" t="s">
        <v>151</v>
      </c>
      <c r="C25" s="246">
        <f>COURSEWORK!C25+'EXAM MARK'!D24</f>
        <v>0</v>
      </c>
      <c r="D25" s="247">
        <f t="shared" si="1"/>
        <v>0</v>
      </c>
      <c r="E25" s="246">
        <f>COURSEWORK!D25+'EXAM MARK'!F24</f>
        <v>0</v>
      </c>
      <c r="F25" s="247">
        <f t="shared" si="2"/>
        <v>0</v>
      </c>
      <c r="G25" s="246">
        <f>COURSEWORK!E25+'EXAM MARK'!H24</f>
        <v>0</v>
      </c>
      <c r="H25" s="247">
        <f t="shared" si="3"/>
        <v>0</v>
      </c>
      <c r="I25" s="248">
        <f>COURSEWORK!F25+'EXAM MARK'!J24</f>
        <v>0</v>
      </c>
      <c r="J25" s="247">
        <f t="shared" si="4"/>
        <v>0</v>
      </c>
      <c r="K25" s="248">
        <f>COURSEWORK!G25+'EXAM MARK'!L24</f>
        <v>0</v>
      </c>
      <c r="L25" s="247">
        <f t="shared" si="5"/>
        <v>0</v>
      </c>
      <c r="M25" s="249">
        <f>COURSEWORK!H25+'EXAM MARK'!N24</f>
        <v>0</v>
      </c>
      <c r="N25" s="247">
        <f t="shared" si="6"/>
        <v>0</v>
      </c>
      <c r="O25" s="248">
        <f>COURSEWORK!I25+'EXAM MARK'!P24</f>
        <v>0</v>
      </c>
      <c r="P25" s="247">
        <f t="shared" si="7"/>
        <v>0</v>
      </c>
      <c r="Q25" s="248">
        <f>COURSEWORK!J25+'EXAM MARK'!R24</f>
        <v>0</v>
      </c>
      <c r="R25" s="247">
        <f t="shared" si="8"/>
        <v>0</v>
      </c>
      <c r="S25" s="248">
        <f>COURSEWORK!K25+'EXAM MARK'!T24</f>
        <v>0</v>
      </c>
      <c r="T25" s="247">
        <f t="shared" si="9"/>
        <v>0</v>
      </c>
      <c r="U25" s="248">
        <f>COURSEWORK!L25+'EXAM MARK'!V24</f>
        <v>0</v>
      </c>
      <c r="V25" s="247">
        <f t="shared" si="10"/>
        <v>0</v>
      </c>
      <c r="W25" s="249">
        <f>COURSEWORK!M25+'EXAM MARK'!X24</f>
        <v>0</v>
      </c>
      <c r="X25" s="247">
        <f t="shared" si="11"/>
        <v>0</v>
      </c>
      <c r="Y25" s="249">
        <f>COURSEWORK!N25+'EXAM MARK'!Z24</f>
        <v>0</v>
      </c>
      <c r="Z25" s="247">
        <f t="shared" si="12"/>
        <v>0</v>
      </c>
      <c r="AA25" s="249">
        <f>COURSEWORK!O25+'EXAM MARK'!AB24</f>
        <v>0</v>
      </c>
      <c r="AB25" s="247">
        <f t="shared" si="13"/>
        <v>0</v>
      </c>
      <c r="AC25" s="249">
        <f>COURSEWORK!P25+'EXAM MARK'!AD24</f>
        <v>0</v>
      </c>
      <c r="AD25" s="247">
        <f t="shared" si="14"/>
        <v>0</v>
      </c>
      <c r="AE25" s="250"/>
      <c r="AF25" s="251"/>
      <c r="AG25" s="252"/>
      <c r="AH25" s="253"/>
    </row>
    <row r="26" spans="1:34" s="46" customFormat="1" ht="49.5" customHeight="1">
      <c r="A26" s="258" t="s">
        <v>152</v>
      </c>
      <c r="B26" s="259" t="s">
        <v>153</v>
      </c>
      <c r="C26" s="246">
        <f>COURSEWORK!C26+'EXAM MARK'!D25</f>
        <v>73.19999999999999</v>
      </c>
      <c r="D26" s="247">
        <f t="shared" si="1"/>
        <v>4</v>
      </c>
      <c r="E26" s="246">
        <f>COURSEWORK!D26+'EXAM MARK'!F25</f>
        <v>0</v>
      </c>
      <c r="F26" s="247">
        <f t="shared" si="2"/>
        <v>0</v>
      </c>
      <c r="G26" s="246">
        <f>COURSEWORK!E26+'EXAM MARK'!H25</f>
        <v>0</v>
      </c>
      <c r="H26" s="247">
        <f t="shared" si="3"/>
        <v>0</v>
      </c>
      <c r="I26" s="248">
        <f>COURSEWORK!F26+'EXAM MARK'!J25</f>
        <v>32</v>
      </c>
      <c r="J26" s="247">
        <f t="shared" si="4"/>
        <v>0</v>
      </c>
      <c r="K26" s="248">
        <f>COURSEWORK!G26+'EXAM MARK'!L25</f>
        <v>50</v>
      </c>
      <c r="L26" s="247">
        <f t="shared" si="5"/>
        <v>2</v>
      </c>
      <c r="M26" s="249">
        <f>COURSEWORK!H26+'EXAM MARK'!N25</f>
        <v>30</v>
      </c>
      <c r="N26" s="247">
        <f t="shared" si="6"/>
        <v>0</v>
      </c>
      <c r="O26" s="248">
        <f>COURSEWORK!I26+'EXAM MARK'!P25</f>
        <v>0</v>
      </c>
      <c r="P26" s="247">
        <f t="shared" si="7"/>
        <v>0</v>
      </c>
      <c r="Q26" s="248">
        <f>COURSEWORK!J26+'EXAM MARK'!R25</f>
        <v>0</v>
      </c>
      <c r="R26" s="247">
        <f t="shared" si="8"/>
        <v>0</v>
      </c>
      <c r="S26" s="248">
        <f>COURSEWORK!K26+'EXAM MARK'!T25</f>
        <v>16</v>
      </c>
      <c r="T26" s="247">
        <f t="shared" si="9"/>
        <v>0</v>
      </c>
      <c r="U26" s="248">
        <f>COURSEWORK!L26+'EXAM MARK'!V25</f>
        <v>75</v>
      </c>
      <c r="V26" s="247">
        <f t="shared" si="10"/>
        <v>4.5</v>
      </c>
      <c r="W26" s="249">
        <f>COURSEWORK!M26+'EXAM MARK'!X25</f>
        <v>0</v>
      </c>
      <c r="X26" s="247">
        <f>IF(W26&gt;=79.5,5,IF(W26&gt;=74.5,4.5,IF(W26&gt;=69.5,4,IF(W26&gt;=64.5,3.5,IF(W26&gt;=59.5,3,IF(W26&gt;=54.5,2.5,IF(W26&gt;=49.5,2,IF(W26&gt;=44.5,1.5,0))))))))</f>
        <v>0</v>
      </c>
      <c r="Y26" s="249">
        <f>COURSEWORK!N26+'EXAM MARK'!Z25</f>
        <v>0</v>
      </c>
      <c r="Z26" s="247">
        <f t="shared" si="12"/>
        <v>0</v>
      </c>
      <c r="AA26" s="249">
        <f>COURSEWORK!O26+'EXAM MARK'!AB25</f>
        <v>0</v>
      </c>
      <c r="AB26" s="247">
        <f t="shared" si="13"/>
        <v>0</v>
      </c>
      <c r="AC26" s="249">
        <f>COURSEWORK!P26+'EXAM MARK'!AD25</f>
        <v>0</v>
      </c>
      <c r="AD26" s="247">
        <f t="shared" si="14"/>
        <v>0</v>
      </c>
      <c r="AE26" s="250"/>
      <c r="AF26" s="251"/>
      <c r="AG26" s="252"/>
      <c r="AH26" s="253"/>
    </row>
    <row r="27" spans="1:34" s="46" customFormat="1" ht="49.5" customHeight="1">
      <c r="A27" s="258" t="s">
        <v>154</v>
      </c>
      <c r="B27" s="259" t="s">
        <v>155</v>
      </c>
      <c r="C27" s="246">
        <f>COURSEWORK!C27+'EXAM MARK'!D26</f>
        <v>0</v>
      </c>
      <c r="D27" s="247">
        <f t="shared" si="1"/>
        <v>0</v>
      </c>
      <c r="E27" s="246">
        <f>COURSEWORK!D27+'EXAM MARK'!F26</f>
        <v>0</v>
      </c>
      <c r="F27" s="247">
        <f t="shared" si="2"/>
        <v>0</v>
      </c>
      <c r="G27" s="246">
        <f>COURSEWORK!E27+'EXAM MARK'!H26</f>
        <v>0</v>
      </c>
      <c r="H27" s="247">
        <f t="shared" si="3"/>
        <v>0</v>
      </c>
      <c r="I27" s="248">
        <f>COURSEWORK!F27+'EXAM MARK'!J26</f>
        <v>0</v>
      </c>
      <c r="J27" s="247">
        <f t="shared" si="4"/>
        <v>0</v>
      </c>
      <c r="K27" s="248">
        <f>COURSEWORK!G27+'EXAM MARK'!L26</f>
        <v>0</v>
      </c>
      <c r="L27" s="247">
        <f t="shared" si="5"/>
        <v>0</v>
      </c>
      <c r="M27" s="249">
        <f>COURSEWORK!H27+'EXAM MARK'!N26</f>
        <v>0</v>
      </c>
      <c r="N27" s="247">
        <f t="shared" si="6"/>
        <v>0</v>
      </c>
      <c r="O27" s="248">
        <f>COURSEWORK!I27+'EXAM MARK'!P26</f>
        <v>0</v>
      </c>
      <c r="P27" s="247">
        <f t="shared" si="7"/>
        <v>0</v>
      </c>
      <c r="Q27" s="248">
        <f>COURSEWORK!J27+'EXAM MARK'!R26</f>
        <v>0</v>
      </c>
      <c r="R27" s="247">
        <f t="shared" si="8"/>
        <v>0</v>
      </c>
      <c r="S27" s="248">
        <f>COURSEWORK!K27+'EXAM MARK'!T26</f>
        <v>0</v>
      </c>
      <c r="T27" s="247">
        <f t="shared" si="9"/>
        <v>0</v>
      </c>
      <c r="U27" s="248">
        <f>COURSEWORK!L27+'EXAM MARK'!V26</f>
        <v>0</v>
      </c>
      <c r="V27" s="247">
        <f t="shared" si="10"/>
        <v>0</v>
      </c>
      <c r="W27" s="249">
        <f>COURSEWORK!M27+'EXAM MARK'!X26</f>
        <v>0</v>
      </c>
      <c r="X27" s="247">
        <f t="shared" si="11"/>
        <v>0</v>
      </c>
      <c r="Y27" s="249">
        <f>COURSEWORK!N27+'EXAM MARK'!Z26</f>
        <v>0</v>
      </c>
      <c r="Z27" s="247">
        <f t="shared" si="12"/>
        <v>0</v>
      </c>
      <c r="AA27" s="249">
        <f>COURSEWORK!O27+'EXAM MARK'!AB26</f>
        <v>0</v>
      </c>
      <c r="AB27" s="247">
        <f t="shared" si="13"/>
        <v>0</v>
      </c>
      <c r="AC27" s="249">
        <f>COURSEWORK!P27+'EXAM MARK'!AD26</f>
        <v>0</v>
      </c>
      <c r="AD27" s="247">
        <f t="shared" si="14"/>
        <v>0</v>
      </c>
      <c r="AE27" s="250"/>
      <c r="AF27" s="251"/>
      <c r="AG27" s="252"/>
      <c r="AH27" s="253"/>
    </row>
    <row r="28" spans="1:34" s="46" customFormat="1" ht="49.5" customHeight="1">
      <c r="A28" s="258" t="s">
        <v>156</v>
      </c>
      <c r="B28" s="262" t="s">
        <v>157</v>
      </c>
      <c r="C28" s="246">
        <f>COURSEWORK!C28+'EXAM MARK'!D27</f>
        <v>71</v>
      </c>
      <c r="D28" s="247">
        <f t="shared" si="1"/>
        <v>4</v>
      </c>
      <c r="E28" s="246">
        <f>COURSEWORK!D28+'EXAM MARK'!F27</f>
        <v>0</v>
      </c>
      <c r="F28" s="247">
        <f t="shared" si="2"/>
        <v>0</v>
      </c>
      <c r="G28" s="246">
        <f>COURSEWORK!E28+'EXAM MARK'!H27</f>
        <v>0</v>
      </c>
      <c r="H28" s="247">
        <f t="shared" si="3"/>
        <v>0</v>
      </c>
      <c r="I28" s="248">
        <f>COURSEWORK!F28+'EXAM MARK'!J27</f>
        <v>70.6</v>
      </c>
      <c r="J28" s="247">
        <f t="shared" si="4"/>
        <v>4</v>
      </c>
      <c r="K28" s="248">
        <f>COURSEWORK!G28+'EXAM MARK'!L27</f>
        <v>65.6</v>
      </c>
      <c r="L28" s="247">
        <f t="shared" si="5"/>
        <v>3.5</v>
      </c>
      <c r="M28" s="249">
        <f>COURSEWORK!H28+'EXAM MARK'!N27</f>
        <v>71.19999999999999</v>
      </c>
      <c r="N28" s="247">
        <f t="shared" si="6"/>
        <v>4</v>
      </c>
      <c r="O28" s="248">
        <f>COURSEWORK!I28+'EXAM MARK'!P27</f>
        <v>0</v>
      </c>
      <c r="P28" s="247">
        <f t="shared" si="7"/>
        <v>0</v>
      </c>
      <c r="Q28" s="248">
        <f>COURSEWORK!J28+'EXAM MARK'!R27</f>
        <v>27</v>
      </c>
      <c r="R28" s="247">
        <f t="shared" si="8"/>
        <v>0</v>
      </c>
      <c r="S28" s="248">
        <f>COURSEWORK!K28+'EXAM MARK'!T27</f>
        <v>65.19999999999999</v>
      </c>
      <c r="T28" s="247">
        <f t="shared" si="9"/>
        <v>3.5</v>
      </c>
      <c r="U28" s="248">
        <f>COURSEWORK!L28+'EXAM MARK'!V27</f>
        <v>61.6</v>
      </c>
      <c r="V28" s="247">
        <f t="shared" si="10"/>
        <v>3</v>
      </c>
      <c r="W28" s="249">
        <f>COURSEWORK!M28+'EXAM MARK'!X27</f>
        <v>0</v>
      </c>
      <c r="X28" s="247">
        <f t="shared" si="11"/>
        <v>0</v>
      </c>
      <c r="Y28" s="249">
        <f>COURSEWORK!N28+'EXAM MARK'!Z27</f>
        <v>0</v>
      </c>
      <c r="Z28" s="247">
        <f t="shared" si="12"/>
        <v>0</v>
      </c>
      <c r="AA28" s="249">
        <f>COURSEWORK!O28+'EXAM MARK'!AB27</f>
        <v>0</v>
      </c>
      <c r="AB28" s="247">
        <f t="shared" si="13"/>
        <v>0</v>
      </c>
      <c r="AC28" s="249">
        <f>COURSEWORK!P28+'EXAM MARK'!AD27</f>
        <v>0</v>
      </c>
      <c r="AD28" s="247">
        <f t="shared" si="14"/>
        <v>0</v>
      </c>
      <c r="AE28" s="254">
        <f>C28+E28+G28+I28+K28+M28+O28+Q28+S28+U28+W28+Y28+AA28+AC28</f>
        <v>432.2</v>
      </c>
      <c r="AF28" s="247">
        <f>D28*2.5+F28*2.5+H28*2.5+J28*2.5+L28*3.5+N28*3.5+P28*3.5+R28*3.5+T28*3.5+V28*3.5+X28*2.5+Z28*2.5+AB28*2.5+AD28*2.5</f>
        <v>69</v>
      </c>
      <c r="AG28" s="252">
        <f>(AF28/36)</f>
        <v>1.9166666666666667</v>
      </c>
      <c r="AH28" s="253" t="b">
        <f t="shared" si="15"/>
        <v>0</v>
      </c>
    </row>
    <row r="29" spans="1:34" s="46" customFormat="1" ht="49.5" customHeight="1">
      <c r="A29" s="258" t="s">
        <v>158</v>
      </c>
      <c r="B29" s="262" t="s">
        <v>159</v>
      </c>
      <c r="C29" s="246">
        <f>COURSEWORK!C29+'EXAM MARK'!D28</f>
        <v>67.8</v>
      </c>
      <c r="D29" s="247">
        <f t="shared" si="1"/>
        <v>3.5</v>
      </c>
      <c r="E29" s="246">
        <f>COURSEWORK!D29+'EXAM MARK'!F28</f>
        <v>0</v>
      </c>
      <c r="F29" s="247">
        <f t="shared" si="2"/>
        <v>0</v>
      </c>
      <c r="G29" s="246">
        <f>COURSEWORK!E29+'EXAM MARK'!H28</f>
        <v>0</v>
      </c>
      <c r="H29" s="247">
        <f t="shared" si="3"/>
        <v>0</v>
      </c>
      <c r="I29" s="248">
        <f>COURSEWORK!F29+'EXAM MARK'!J28</f>
        <v>68.8</v>
      </c>
      <c r="J29" s="247">
        <f t="shared" si="4"/>
        <v>3.5</v>
      </c>
      <c r="K29" s="248">
        <f>COURSEWORK!G29+'EXAM MARK'!L28</f>
        <v>42.2</v>
      </c>
      <c r="L29" s="247">
        <f t="shared" si="5"/>
        <v>0</v>
      </c>
      <c r="M29" s="249">
        <f>COURSEWORK!H29+'EXAM MARK'!N28</f>
        <v>29</v>
      </c>
      <c r="N29" s="247">
        <f t="shared" si="6"/>
        <v>0</v>
      </c>
      <c r="O29" s="248">
        <f>COURSEWORK!I29+'EXAM MARK'!P28</f>
        <v>0</v>
      </c>
      <c r="P29" s="247">
        <f t="shared" si="7"/>
        <v>0</v>
      </c>
      <c r="Q29" s="248">
        <f>COURSEWORK!J29+'EXAM MARK'!R28</f>
        <v>0</v>
      </c>
      <c r="R29" s="247">
        <f t="shared" si="8"/>
        <v>0</v>
      </c>
      <c r="S29" s="248">
        <f>COURSEWORK!K29+'EXAM MARK'!T28</f>
        <v>64.8</v>
      </c>
      <c r="T29" s="247">
        <f t="shared" si="9"/>
        <v>3.5</v>
      </c>
      <c r="U29" s="248">
        <f>COURSEWORK!L29+'EXAM MARK'!V28</f>
        <v>40.199999999999996</v>
      </c>
      <c r="V29" s="247">
        <f t="shared" si="10"/>
        <v>0</v>
      </c>
      <c r="W29" s="249">
        <f>COURSEWORK!M29+'EXAM MARK'!X28</f>
        <v>0</v>
      </c>
      <c r="X29" s="247">
        <f t="shared" si="11"/>
        <v>0</v>
      </c>
      <c r="Y29" s="249">
        <f>COURSEWORK!N29+'EXAM MARK'!Z28</f>
        <v>0</v>
      </c>
      <c r="Z29" s="247">
        <f t="shared" si="12"/>
        <v>0</v>
      </c>
      <c r="AA29" s="249">
        <f>COURSEWORK!O29+'EXAM MARK'!AB28</f>
        <v>0</v>
      </c>
      <c r="AB29" s="247">
        <f t="shared" si="13"/>
        <v>0</v>
      </c>
      <c r="AC29" s="249">
        <f>COURSEWORK!P29+'EXAM MARK'!AD28</f>
        <v>0</v>
      </c>
      <c r="AD29" s="247">
        <f t="shared" si="14"/>
        <v>0</v>
      </c>
      <c r="AE29" s="254">
        <f>C29+E29+G29+I29+K29+M29+O29+Q29+S29+U29+W29+Y29+AA29+AC29</f>
        <v>312.8</v>
      </c>
      <c r="AF29" s="247">
        <f>D29*2.5+F29*2.5+H29*2.5+J29*2.5+L29*3.5+N29*3.5+P29*3.5+R29*3.5+T29*3.5+V29*3.5+X29*2.5+Z29*2.5+AB29*2.5+AD29*2.5</f>
        <v>29.75</v>
      </c>
      <c r="AG29" s="252">
        <f>(AF29/36)</f>
        <v>0.8263888888888888</v>
      </c>
      <c r="AH29" s="253" t="b">
        <f t="shared" si="15"/>
        <v>0</v>
      </c>
    </row>
    <row r="30" spans="1:34" s="46" customFormat="1" ht="49.5" customHeight="1">
      <c r="A30" s="306" t="s">
        <v>160</v>
      </c>
      <c r="B30" s="307" t="s">
        <v>161</v>
      </c>
      <c r="C30" s="246">
        <f>COURSEWORK!C30+'EXAM MARK'!D29</f>
        <v>80.6</v>
      </c>
      <c r="D30" s="247">
        <f t="shared" si="1"/>
        <v>5</v>
      </c>
      <c r="E30" s="246">
        <f>COURSEWORK!D30+'EXAM MARK'!F29</f>
        <v>0</v>
      </c>
      <c r="F30" s="247">
        <f t="shared" si="2"/>
        <v>0</v>
      </c>
      <c r="G30" s="246">
        <f>COURSEWORK!E30+'EXAM MARK'!H29</f>
        <v>0</v>
      </c>
      <c r="H30" s="247">
        <f t="shared" si="3"/>
        <v>0</v>
      </c>
      <c r="I30" s="248">
        <f>COURSEWORK!F30+'EXAM MARK'!J29</f>
        <v>80.6</v>
      </c>
      <c r="J30" s="247">
        <f t="shared" si="4"/>
        <v>5</v>
      </c>
      <c r="K30" s="248">
        <f>COURSEWORK!G30+'EXAM MARK'!L29</f>
        <v>80</v>
      </c>
      <c r="L30" s="247">
        <f t="shared" si="5"/>
        <v>5</v>
      </c>
      <c r="M30" s="249">
        <f>COURSEWORK!H30+'EXAM MARK'!N29</f>
        <v>84.6</v>
      </c>
      <c r="N30" s="247">
        <f t="shared" si="6"/>
        <v>5</v>
      </c>
      <c r="O30" s="248">
        <f>COURSEWORK!I30+'EXAM MARK'!P29</f>
        <v>0</v>
      </c>
      <c r="P30" s="247">
        <f t="shared" si="7"/>
        <v>0</v>
      </c>
      <c r="Q30" s="248">
        <f>COURSEWORK!J30+'EXAM MARK'!R29</f>
        <v>0</v>
      </c>
      <c r="R30" s="247">
        <f t="shared" si="8"/>
        <v>0</v>
      </c>
      <c r="S30" s="248">
        <f>COURSEWORK!K30+'EXAM MARK'!T29</f>
        <v>74.8</v>
      </c>
      <c r="T30" s="247">
        <f t="shared" si="9"/>
        <v>4.5</v>
      </c>
      <c r="U30" s="248">
        <f>COURSEWORK!L30+'EXAM MARK'!V29</f>
        <v>68.8</v>
      </c>
      <c r="V30" s="247">
        <f t="shared" si="10"/>
        <v>3.5</v>
      </c>
      <c r="W30" s="249">
        <f>COURSEWORK!M30+'EXAM MARK'!X29</f>
        <v>0</v>
      </c>
      <c r="X30" s="247">
        <f t="shared" si="11"/>
        <v>0</v>
      </c>
      <c r="Y30" s="249">
        <f>COURSEWORK!N30+'EXAM MARK'!Z29</f>
        <v>0</v>
      </c>
      <c r="Z30" s="247">
        <f t="shared" si="12"/>
        <v>0</v>
      </c>
      <c r="AA30" s="249">
        <f>COURSEWORK!O30+'EXAM MARK'!AB29</f>
        <v>0</v>
      </c>
      <c r="AB30" s="247">
        <f t="shared" si="13"/>
        <v>0</v>
      </c>
      <c r="AC30" s="249">
        <f>COURSEWORK!P30+'EXAM MARK'!AD29</f>
        <v>0</v>
      </c>
      <c r="AD30" s="247">
        <f t="shared" si="14"/>
        <v>0</v>
      </c>
      <c r="AE30" s="250"/>
      <c r="AF30" s="251"/>
      <c r="AG30" s="252"/>
      <c r="AH30" s="253"/>
    </row>
    <row r="31" spans="1:34" s="46" customFormat="1" ht="49.5" customHeight="1" hidden="1">
      <c r="A31" s="264"/>
      <c r="B31" s="264"/>
      <c r="C31" s="246">
        <f>COURSEWORK!C31+'EXAM MARK'!D30</f>
        <v>0</v>
      </c>
      <c r="D31" s="247">
        <f t="shared" si="1"/>
        <v>0</v>
      </c>
      <c r="E31" s="246">
        <f>COURSEWORK!D31+'EXAM MARK'!F30</f>
        <v>0</v>
      </c>
      <c r="F31" s="247">
        <f t="shared" si="2"/>
        <v>0</v>
      </c>
      <c r="G31" s="246">
        <f>COURSEWORK!E31+'EXAM MARK'!H30</f>
        <v>0</v>
      </c>
      <c r="H31" s="247">
        <f t="shared" si="3"/>
        <v>0</v>
      </c>
      <c r="I31" s="248">
        <f>COURSEWORK!F31+'EXAM MARK'!J30</f>
        <v>0</v>
      </c>
      <c r="J31" s="247">
        <f t="shared" si="4"/>
        <v>0</v>
      </c>
      <c r="K31" s="248">
        <f>COURSEWORK!G31+'EXAM MARK'!L30</f>
        <v>0</v>
      </c>
      <c r="L31" s="247">
        <f t="shared" si="5"/>
        <v>0</v>
      </c>
      <c r="M31" s="249">
        <f>COURSEWORK!H31+'EXAM MARK'!N30</f>
        <v>0</v>
      </c>
      <c r="N31" s="247">
        <f t="shared" si="6"/>
        <v>0</v>
      </c>
      <c r="O31" s="248">
        <f>COURSEWORK!I31+'EXAM MARK'!P30</f>
        <v>0</v>
      </c>
      <c r="P31" s="247">
        <f t="shared" si="7"/>
        <v>0</v>
      </c>
      <c r="Q31" s="248">
        <f>COURSEWORK!J31+'EXAM MARK'!R30</f>
        <v>0</v>
      </c>
      <c r="R31" s="247">
        <f t="shared" si="8"/>
        <v>0</v>
      </c>
      <c r="S31" s="248">
        <f>COURSEWORK!K31+'EXAM MARK'!T30</f>
        <v>0</v>
      </c>
      <c r="T31" s="247">
        <f t="shared" si="9"/>
        <v>0</v>
      </c>
      <c r="U31" s="248">
        <f>COURSEWORK!L31+'EXAM MARK'!V30</f>
        <v>0</v>
      </c>
      <c r="V31" s="247">
        <f t="shared" si="10"/>
        <v>0</v>
      </c>
      <c r="W31" s="249">
        <f>COURSEWORK!M31+'EXAM MARK'!X30</f>
        <v>0</v>
      </c>
      <c r="X31" s="247">
        <f t="shared" si="11"/>
        <v>0</v>
      </c>
      <c r="Y31" s="249">
        <f>COURSEWORK!N31+'EXAM MARK'!Z30</f>
        <v>0</v>
      </c>
      <c r="Z31" s="247">
        <f t="shared" si="12"/>
        <v>0</v>
      </c>
      <c r="AA31" s="249">
        <f>COURSEWORK!O31+'EXAM MARK'!AB30</f>
        <v>0</v>
      </c>
      <c r="AB31" s="247">
        <f t="shared" si="13"/>
        <v>0</v>
      </c>
      <c r="AC31" s="249">
        <f>COURSEWORK!P31+'EXAM MARK'!AD30</f>
        <v>0</v>
      </c>
      <c r="AD31" s="247">
        <f t="shared" si="14"/>
        <v>0</v>
      </c>
      <c r="AE31" s="250"/>
      <c r="AF31" s="251"/>
      <c r="AG31" s="252"/>
      <c r="AH31" s="253"/>
    </row>
    <row r="32" spans="1:34" s="46" customFormat="1" ht="49.5" customHeight="1">
      <c r="A32" s="306" t="s">
        <v>167</v>
      </c>
      <c r="B32" s="258" t="s">
        <v>179</v>
      </c>
      <c r="C32" s="246">
        <f>COURSEWORK!C32+'EXAM MARK'!D31</f>
        <v>0</v>
      </c>
      <c r="D32" s="247">
        <f t="shared" si="1"/>
        <v>0</v>
      </c>
      <c r="E32" s="246">
        <f>COURSEWORK!D32+'EXAM MARK'!F31</f>
        <v>0</v>
      </c>
      <c r="F32" s="247">
        <f t="shared" si="2"/>
        <v>0</v>
      </c>
      <c r="G32" s="246">
        <f>COURSEWORK!E32+'EXAM MARK'!H31</f>
        <v>0</v>
      </c>
      <c r="H32" s="247">
        <f t="shared" si="3"/>
        <v>0</v>
      </c>
      <c r="I32" s="248">
        <f>COURSEWORK!F32+'EXAM MARK'!J31</f>
        <v>0</v>
      </c>
      <c r="J32" s="247">
        <f t="shared" si="4"/>
        <v>0</v>
      </c>
      <c r="K32" s="248">
        <f>COURSEWORK!G32+'EXAM MARK'!L31</f>
        <v>0</v>
      </c>
      <c r="L32" s="247">
        <f t="shared" si="5"/>
        <v>0</v>
      </c>
      <c r="M32" s="249">
        <f>COURSEWORK!H32+'EXAM MARK'!N31</f>
        <v>0</v>
      </c>
      <c r="N32" s="247">
        <f t="shared" si="6"/>
        <v>0</v>
      </c>
      <c r="O32" s="248">
        <f>COURSEWORK!I32+'EXAM MARK'!P31</f>
        <v>0</v>
      </c>
      <c r="P32" s="247">
        <f t="shared" si="7"/>
        <v>0</v>
      </c>
      <c r="Q32" s="248">
        <f>COURSEWORK!J32+'EXAM MARK'!R31</f>
        <v>0</v>
      </c>
      <c r="R32" s="247">
        <f t="shared" si="8"/>
        <v>0</v>
      </c>
      <c r="S32" s="248">
        <f>COURSEWORK!K32+'EXAM MARK'!T31</f>
        <v>0</v>
      </c>
      <c r="T32" s="247">
        <f t="shared" si="9"/>
        <v>0</v>
      </c>
      <c r="U32" s="248">
        <f>COURSEWORK!L32+'EXAM MARK'!V31</f>
        <v>0</v>
      </c>
      <c r="V32" s="247">
        <f t="shared" si="10"/>
        <v>0</v>
      </c>
      <c r="W32" s="249">
        <f>COURSEWORK!M32+'EXAM MARK'!X31</f>
        <v>0</v>
      </c>
      <c r="X32" s="247">
        <f t="shared" si="11"/>
        <v>0</v>
      </c>
      <c r="Y32" s="249">
        <f>COURSEWORK!N32+'EXAM MARK'!Z31</f>
        <v>0</v>
      </c>
      <c r="Z32" s="247">
        <f t="shared" si="12"/>
        <v>0</v>
      </c>
      <c r="AA32" s="249">
        <f>COURSEWORK!O32+'EXAM MARK'!AB31</f>
        <v>0</v>
      </c>
      <c r="AB32" s="247">
        <f t="shared" si="13"/>
        <v>0</v>
      </c>
      <c r="AC32" s="249">
        <f>COURSEWORK!P32+'EXAM MARK'!AD31</f>
        <v>0</v>
      </c>
      <c r="AD32" s="247">
        <f t="shared" si="14"/>
        <v>0</v>
      </c>
      <c r="AE32" s="250"/>
      <c r="AF32" s="251"/>
      <c r="AG32" s="252"/>
      <c r="AH32" s="253"/>
    </row>
    <row r="33" spans="1:34" s="46" customFormat="1" ht="49.5" customHeight="1">
      <c r="A33" s="306" t="s">
        <v>168</v>
      </c>
      <c r="B33" s="258" t="s">
        <v>180</v>
      </c>
      <c r="C33" s="246">
        <f>COURSEWORK!C33+'EXAM MARK'!D32</f>
        <v>34.199999999999996</v>
      </c>
      <c r="D33" s="247">
        <f t="shared" si="1"/>
        <v>0</v>
      </c>
      <c r="E33" s="246">
        <f>COURSEWORK!D33+'EXAM MARK'!F32</f>
        <v>0</v>
      </c>
      <c r="F33" s="247">
        <f t="shared" si="2"/>
        <v>0</v>
      </c>
      <c r="G33" s="246">
        <f>COURSEWORK!E33+'EXAM MARK'!H32</f>
        <v>0</v>
      </c>
      <c r="H33" s="247">
        <f t="shared" si="3"/>
        <v>0</v>
      </c>
      <c r="I33" s="248">
        <f>COURSEWORK!F33+'EXAM MARK'!J32</f>
        <v>0</v>
      </c>
      <c r="J33" s="247">
        <f t="shared" si="4"/>
        <v>0</v>
      </c>
      <c r="K33" s="248">
        <f>COURSEWORK!G33+'EXAM MARK'!L32</f>
        <v>22.2</v>
      </c>
      <c r="L33" s="247">
        <f t="shared" si="5"/>
        <v>0</v>
      </c>
      <c r="M33" s="249">
        <f>COURSEWORK!H33+'EXAM MARK'!N32</f>
        <v>0</v>
      </c>
      <c r="N33" s="247">
        <f t="shared" si="6"/>
        <v>0</v>
      </c>
      <c r="O33" s="248">
        <f>COURSEWORK!I33+'EXAM MARK'!P32</f>
        <v>0</v>
      </c>
      <c r="P33" s="247">
        <f t="shared" si="7"/>
        <v>0</v>
      </c>
      <c r="Q33" s="248">
        <f>COURSEWORK!J33+'EXAM MARK'!R32</f>
        <v>26</v>
      </c>
      <c r="R33" s="247">
        <f t="shared" si="8"/>
        <v>0</v>
      </c>
      <c r="S33" s="248">
        <f>COURSEWORK!K33+'EXAM MARK'!T32</f>
        <v>0</v>
      </c>
      <c r="T33" s="247">
        <f t="shared" si="9"/>
        <v>0</v>
      </c>
      <c r="U33" s="248">
        <f>COURSEWORK!L33+'EXAM MARK'!V32</f>
        <v>33.6</v>
      </c>
      <c r="V33" s="247">
        <f t="shared" si="10"/>
        <v>0</v>
      </c>
      <c r="W33" s="249">
        <f>COURSEWORK!M33+'EXAM MARK'!X32</f>
        <v>0</v>
      </c>
      <c r="X33" s="247">
        <f t="shared" si="11"/>
        <v>0</v>
      </c>
      <c r="Y33" s="249">
        <f>COURSEWORK!N33+'EXAM MARK'!Z32</f>
        <v>0</v>
      </c>
      <c r="Z33" s="247">
        <f t="shared" si="12"/>
        <v>0</v>
      </c>
      <c r="AA33" s="249">
        <f>COURSEWORK!O33+'EXAM MARK'!AB32</f>
        <v>0</v>
      </c>
      <c r="AB33" s="247">
        <f t="shared" si="13"/>
        <v>0</v>
      </c>
      <c r="AC33" s="249">
        <f>COURSEWORK!P33+'EXAM MARK'!AD32</f>
        <v>0</v>
      </c>
      <c r="AD33" s="247">
        <f t="shared" si="14"/>
        <v>0</v>
      </c>
      <c r="AE33" s="250"/>
      <c r="AF33" s="251"/>
      <c r="AG33" s="252"/>
      <c r="AH33" s="253"/>
    </row>
    <row r="34" spans="1:34" s="46" customFormat="1" ht="49.5" customHeight="1">
      <c r="A34" s="306" t="s">
        <v>169</v>
      </c>
      <c r="B34" s="258" t="s">
        <v>181</v>
      </c>
      <c r="C34" s="246">
        <f>COURSEWORK!C34+'EXAM MARK'!D33</f>
        <v>43.199999999999996</v>
      </c>
      <c r="D34" s="247">
        <f t="shared" si="1"/>
        <v>0</v>
      </c>
      <c r="E34" s="246">
        <f>COURSEWORK!D34+'EXAM MARK'!F33</f>
        <v>0</v>
      </c>
      <c r="F34" s="247">
        <f t="shared" si="2"/>
        <v>0</v>
      </c>
      <c r="G34" s="246">
        <f>COURSEWORK!E34+'EXAM MARK'!H33</f>
        <v>0</v>
      </c>
      <c r="H34" s="247">
        <f t="shared" si="3"/>
        <v>0</v>
      </c>
      <c r="I34" s="248">
        <f>COURSEWORK!F34+'EXAM MARK'!J33</f>
        <v>33</v>
      </c>
      <c r="J34" s="247">
        <f t="shared" si="4"/>
        <v>0</v>
      </c>
      <c r="K34" s="248">
        <f>COURSEWORK!G34+'EXAM MARK'!L33</f>
        <v>19.8</v>
      </c>
      <c r="L34" s="247">
        <f t="shared" si="5"/>
        <v>0</v>
      </c>
      <c r="M34" s="249">
        <f>COURSEWORK!H34+'EXAM MARK'!N33</f>
        <v>43.199999999999996</v>
      </c>
      <c r="N34" s="247">
        <f t="shared" si="6"/>
        <v>0</v>
      </c>
      <c r="O34" s="248">
        <f>COURSEWORK!I34+'EXAM MARK'!P33</f>
        <v>0</v>
      </c>
      <c r="P34" s="247">
        <f t="shared" si="7"/>
        <v>0</v>
      </c>
      <c r="Q34" s="248">
        <f>COURSEWORK!J34+'EXAM MARK'!R33</f>
        <v>22</v>
      </c>
      <c r="R34" s="247">
        <f t="shared" si="8"/>
        <v>0</v>
      </c>
      <c r="S34" s="248">
        <f>COURSEWORK!K34+'EXAM MARK'!T33</f>
        <v>68</v>
      </c>
      <c r="T34" s="247">
        <f t="shared" si="9"/>
        <v>3.5</v>
      </c>
      <c r="U34" s="248">
        <f>COURSEWORK!L34+'EXAM MARK'!V33</f>
        <v>37.8</v>
      </c>
      <c r="V34" s="247">
        <f t="shared" si="10"/>
        <v>0</v>
      </c>
      <c r="W34" s="249">
        <f>COURSEWORK!M34+'EXAM MARK'!X33</f>
        <v>0</v>
      </c>
      <c r="X34" s="247">
        <f t="shared" si="11"/>
        <v>0</v>
      </c>
      <c r="Y34" s="249">
        <f>COURSEWORK!N34+'EXAM MARK'!Z33</f>
        <v>0</v>
      </c>
      <c r="Z34" s="247">
        <f t="shared" si="12"/>
        <v>0</v>
      </c>
      <c r="AA34" s="249">
        <f>COURSEWORK!O34+'EXAM MARK'!AB33</f>
        <v>0</v>
      </c>
      <c r="AB34" s="247">
        <f t="shared" si="13"/>
        <v>0</v>
      </c>
      <c r="AC34" s="249">
        <f>COURSEWORK!P34+'EXAM MARK'!AD33</f>
        <v>0</v>
      </c>
      <c r="AD34" s="247">
        <f t="shared" si="14"/>
        <v>0</v>
      </c>
      <c r="AE34" s="250"/>
      <c r="AF34" s="251"/>
      <c r="AG34" s="252"/>
      <c r="AH34" s="253"/>
    </row>
    <row r="35" spans="1:34" s="46" customFormat="1" ht="49.5" customHeight="1">
      <c r="A35" s="306" t="s">
        <v>170</v>
      </c>
      <c r="B35" s="258" t="s">
        <v>182</v>
      </c>
      <c r="C35" s="246">
        <f>COURSEWORK!C35+'EXAM MARK'!D34</f>
        <v>75</v>
      </c>
      <c r="D35" s="247">
        <f t="shared" si="1"/>
        <v>4.5</v>
      </c>
      <c r="E35" s="246">
        <f>COURSEWORK!D35+'EXAM MARK'!F34</f>
        <v>0</v>
      </c>
      <c r="F35" s="247">
        <f t="shared" si="2"/>
        <v>0</v>
      </c>
      <c r="G35" s="246">
        <f>COURSEWORK!E35+'EXAM MARK'!H34</f>
        <v>0</v>
      </c>
      <c r="H35" s="247">
        <f t="shared" si="3"/>
        <v>0</v>
      </c>
      <c r="I35" s="248">
        <f>COURSEWORK!F35+'EXAM MARK'!J34</f>
        <v>69.19999999999999</v>
      </c>
      <c r="J35" s="247">
        <f t="shared" si="4"/>
        <v>3.5</v>
      </c>
      <c r="K35" s="248">
        <f>COURSEWORK!G35+'EXAM MARK'!L34</f>
        <v>64.4</v>
      </c>
      <c r="L35" s="247">
        <f t="shared" si="5"/>
        <v>3</v>
      </c>
      <c r="M35" s="249">
        <f>COURSEWORK!H35+'EXAM MARK'!N34</f>
        <v>75</v>
      </c>
      <c r="N35" s="247">
        <f t="shared" si="6"/>
        <v>4.5</v>
      </c>
      <c r="O35" s="248">
        <f>COURSEWORK!I35+'EXAM MARK'!P34</f>
        <v>0</v>
      </c>
      <c r="P35" s="247">
        <f t="shared" si="7"/>
        <v>0</v>
      </c>
      <c r="Q35" s="248">
        <f>COURSEWORK!J35+'EXAM MARK'!R34</f>
        <v>26</v>
      </c>
      <c r="R35" s="247">
        <f t="shared" si="8"/>
        <v>0</v>
      </c>
      <c r="S35" s="248">
        <f>COURSEWORK!K35+'EXAM MARK'!T34</f>
        <v>72.6</v>
      </c>
      <c r="T35" s="247">
        <f t="shared" si="9"/>
        <v>4</v>
      </c>
      <c r="U35" s="248">
        <f>COURSEWORK!L35+'EXAM MARK'!V34</f>
        <v>66.19999999999999</v>
      </c>
      <c r="V35" s="247">
        <f t="shared" si="10"/>
        <v>3.5</v>
      </c>
      <c r="W35" s="249">
        <f>COURSEWORK!M35+'EXAM MARK'!X34</f>
        <v>0</v>
      </c>
      <c r="X35" s="247">
        <f t="shared" si="11"/>
        <v>0</v>
      </c>
      <c r="Y35" s="249">
        <f>COURSEWORK!N35+'EXAM MARK'!Z34</f>
        <v>0</v>
      </c>
      <c r="Z35" s="247">
        <f t="shared" si="12"/>
        <v>0</v>
      </c>
      <c r="AA35" s="249">
        <f>COURSEWORK!O35+'EXAM MARK'!AB34</f>
        <v>0</v>
      </c>
      <c r="AB35" s="247">
        <f t="shared" si="13"/>
        <v>0</v>
      </c>
      <c r="AC35" s="249">
        <f>COURSEWORK!P35+'EXAM MARK'!AD34</f>
        <v>0</v>
      </c>
      <c r="AD35" s="247">
        <f t="shared" si="14"/>
        <v>0</v>
      </c>
      <c r="AE35" s="254">
        <f>C35+E35+G35+I35+K35+M35+O35+Q35+S35+U35+W35+Y35+AA35+AC35</f>
        <v>448.40000000000003</v>
      </c>
      <c r="AF35" s="247">
        <f>D35*2.5+F35*2.5+H35*2.5+J35*2.5+L35*3.5+N35*3.5+P35*3.5+R35*3.5+T35*3.5+V35*3.5+X35*2.5+Z35*2.5+AB35*2.5+AD35*2.5</f>
        <v>72.5</v>
      </c>
      <c r="AG35" s="252">
        <f>(AF35/36)</f>
        <v>2.013888888888889</v>
      </c>
      <c r="AH35" s="253" t="b">
        <f>IF(AG35&gt;=4.395,"First",IF(AG35&gt;=3.995,"2nd Upper",IF(AG35&gt;=3.495,"2nd Lower",IF(AG35&gt;=2.995,"Pass"))))</f>
        <v>0</v>
      </c>
    </row>
    <row r="36" spans="1:34" s="46" customFormat="1" ht="49.5" customHeight="1">
      <c r="A36" s="306" t="s">
        <v>171</v>
      </c>
      <c r="B36" s="258" t="s">
        <v>183</v>
      </c>
      <c r="C36" s="246">
        <f>COURSEWORK!C36+'EXAM MARK'!D35</f>
        <v>33</v>
      </c>
      <c r="D36" s="247">
        <f t="shared" si="1"/>
        <v>0</v>
      </c>
      <c r="E36" s="246">
        <f>COURSEWORK!D36+'EXAM MARK'!F35</f>
        <v>0</v>
      </c>
      <c r="F36" s="247">
        <f t="shared" si="2"/>
        <v>0</v>
      </c>
      <c r="G36" s="246">
        <f>COURSEWORK!E36+'EXAM MARK'!H35</f>
        <v>0</v>
      </c>
      <c r="H36" s="247">
        <f t="shared" si="3"/>
        <v>0</v>
      </c>
      <c r="I36" s="248">
        <f>COURSEWORK!F36+'EXAM MARK'!J35</f>
        <v>0</v>
      </c>
      <c r="J36" s="247">
        <f t="shared" si="4"/>
        <v>0</v>
      </c>
      <c r="K36" s="248">
        <f>COURSEWORK!G36+'EXAM MARK'!L35</f>
        <v>15.6</v>
      </c>
      <c r="L36" s="247">
        <f t="shared" si="5"/>
        <v>0</v>
      </c>
      <c r="M36" s="249">
        <f>COURSEWORK!H36+'EXAM MARK'!N35</f>
        <v>0</v>
      </c>
      <c r="N36" s="247">
        <f t="shared" si="6"/>
        <v>0</v>
      </c>
      <c r="O36" s="248">
        <f>COURSEWORK!I36+'EXAM MARK'!P35</f>
        <v>0</v>
      </c>
      <c r="P36" s="247">
        <f t="shared" si="7"/>
        <v>0</v>
      </c>
      <c r="Q36" s="248">
        <f>COURSEWORK!J36+'EXAM MARK'!R35</f>
        <v>0</v>
      </c>
      <c r="R36" s="247">
        <f t="shared" si="8"/>
        <v>0</v>
      </c>
      <c r="S36" s="248">
        <f>COURSEWORK!K36+'EXAM MARK'!T35</f>
        <v>0</v>
      </c>
      <c r="T36" s="247">
        <f t="shared" si="9"/>
        <v>0</v>
      </c>
      <c r="U36" s="248">
        <f>COURSEWORK!L36+'EXAM MARK'!V35</f>
        <v>0</v>
      </c>
      <c r="V36" s="247">
        <f t="shared" si="10"/>
        <v>0</v>
      </c>
      <c r="W36" s="249">
        <f>COURSEWORK!M36+'EXAM MARK'!X35</f>
        <v>0</v>
      </c>
      <c r="X36" s="247">
        <f t="shared" si="11"/>
        <v>0</v>
      </c>
      <c r="Y36" s="249">
        <f>COURSEWORK!N36+'EXAM MARK'!Z35</f>
        <v>0</v>
      </c>
      <c r="Z36" s="247">
        <f t="shared" si="12"/>
        <v>0</v>
      </c>
      <c r="AA36" s="249">
        <f>COURSEWORK!O36+'EXAM MARK'!AB35</f>
        <v>0</v>
      </c>
      <c r="AB36" s="247">
        <f t="shared" si="13"/>
        <v>0</v>
      </c>
      <c r="AC36" s="249">
        <f>COURSEWORK!P36+'EXAM MARK'!AD35</f>
        <v>0</v>
      </c>
      <c r="AD36" s="247">
        <f t="shared" si="14"/>
        <v>0</v>
      </c>
      <c r="AE36" s="254">
        <f>C36+E36+G36+I36+K36+M36+O36+Q36+S36+U36+W36+Y36+AA36+AC36</f>
        <v>48.6</v>
      </c>
      <c r="AF36" s="247">
        <f>D36*2.5+F36*2.5+H36*2.5+J36*2.5+L36*3.5+N36*3.5+P36*3.5+R36*3.5+T36*3.5+V36*3.5+X36*2.5+Z36*2.5+AB36*2.5+AD36*2.5</f>
        <v>0</v>
      </c>
      <c r="AG36" s="252">
        <f>(AF36/36)</f>
        <v>0</v>
      </c>
      <c r="AH36" s="253" t="b">
        <f>IF(AG36&gt;=4.395,"First",IF(AG36&gt;=3.995,"2nd Upper",IF(AG36&gt;=3.495,"2nd Lower",IF(AG36&gt;=2.995,"Pass"))))</f>
        <v>0</v>
      </c>
    </row>
    <row r="37" spans="1:34" s="46" customFormat="1" ht="49.5" customHeight="1">
      <c r="A37" s="306" t="s">
        <v>172</v>
      </c>
      <c r="B37" s="258" t="s">
        <v>163</v>
      </c>
      <c r="C37" s="246">
        <f>COURSEWORK!C37+'EXAM MARK'!D36</f>
        <v>24</v>
      </c>
      <c r="D37" s="247">
        <f t="shared" si="1"/>
        <v>0</v>
      </c>
      <c r="E37" s="246">
        <f>COURSEWORK!D37+'EXAM MARK'!F36</f>
        <v>0</v>
      </c>
      <c r="F37" s="247">
        <f t="shared" si="2"/>
        <v>0</v>
      </c>
      <c r="G37" s="246">
        <f>COURSEWORK!E37+'EXAM MARK'!H36</f>
        <v>0</v>
      </c>
      <c r="H37" s="247">
        <f t="shared" si="3"/>
        <v>0</v>
      </c>
      <c r="I37" s="248">
        <f>COURSEWORK!F37+'EXAM MARK'!J36</f>
        <v>75.6</v>
      </c>
      <c r="J37" s="247">
        <f t="shared" si="4"/>
        <v>4.5</v>
      </c>
      <c r="K37" s="248">
        <f>COURSEWORK!G37+'EXAM MARK'!L36</f>
        <v>63.8</v>
      </c>
      <c r="L37" s="247">
        <f t="shared" si="5"/>
        <v>3</v>
      </c>
      <c r="M37" s="249">
        <f>COURSEWORK!H37+'EXAM MARK'!N36</f>
        <v>78.6</v>
      </c>
      <c r="N37" s="247">
        <f t="shared" si="6"/>
        <v>4.5</v>
      </c>
      <c r="O37" s="248">
        <f>COURSEWORK!I37+'EXAM MARK'!P36</f>
        <v>0</v>
      </c>
      <c r="P37" s="247">
        <f t="shared" si="7"/>
        <v>0</v>
      </c>
      <c r="Q37" s="248">
        <f>COURSEWORK!J37+'EXAM MARK'!R36</f>
        <v>0</v>
      </c>
      <c r="R37" s="247">
        <f t="shared" si="8"/>
        <v>0</v>
      </c>
      <c r="S37" s="248">
        <f>COURSEWORK!K37+'EXAM MARK'!T36</f>
        <v>80.4</v>
      </c>
      <c r="T37" s="247">
        <f t="shared" si="9"/>
        <v>5</v>
      </c>
      <c r="U37" s="248">
        <f>COURSEWORK!L37+'EXAM MARK'!V36</f>
        <v>66.8</v>
      </c>
      <c r="V37" s="247">
        <f t="shared" si="10"/>
        <v>3.5</v>
      </c>
      <c r="W37" s="249">
        <f>COURSEWORK!M37+'EXAM MARK'!X36</f>
        <v>0</v>
      </c>
      <c r="X37" s="247">
        <f t="shared" si="11"/>
        <v>0</v>
      </c>
      <c r="Y37" s="249">
        <f>COURSEWORK!N37+'EXAM MARK'!Z36</f>
        <v>0</v>
      </c>
      <c r="Z37" s="247">
        <f t="shared" si="12"/>
        <v>0</v>
      </c>
      <c r="AA37" s="249">
        <f>COURSEWORK!O37+'EXAM MARK'!AB36</f>
        <v>0</v>
      </c>
      <c r="AB37" s="247">
        <f t="shared" si="13"/>
        <v>0</v>
      </c>
      <c r="AC37" s="249">
        <f>COURSEWORK!P37+'EXAM MARK'!AD36</f>
        <v>0</v>
      </c>
      <c r="AD37" s="247">
        <f t="shared" si="14"/>
        <v>0</v>
      </c>
      <c r="AE37" s="250"/>
      <c r="AF37" s="251"/>
      <c r="AG37" s="252"/>
      <c r="AH37" s="253"/>
    </row>
    <row r="38" spans="1:34" s="46" customFormat="1" ht="49.5" customHeight="1">
      <c r="A38" s="306"/>
      <c r="B38" s="258"/>
      <c r="C38" s="246"/>
      <c r="D38" s="247"/>
      <c r="E38" s="246"/>
      <c r="F38" s="247"/>
      <c r="G38" s="246"/>
      <c r="H38" s="247"/>
      <c r="I38" s="248"/>
      <c r="J38" s="247"/>
      <c r="K38" s="248"/>
      <c r="L38" s="247"/>
      <c r="M38" s="249"/>
      <c r="N38" s="247"/>
      <c r="O38" s="248"/>
      <c r="P38" s="247"/>
      <c r="Q38" s="248"/>
      <c r="R38" s="247"/>
      <c r="S38" s="248"/>
      <c r="T38" s="247"/>
      <c r="U38" s="248"/>
      <c r="V38" s="247"/>
      <c r="W38" s="249"/>
      <c r="X38" s="247"/>
      <c r="Y38" s="249"/>
      <c r="Z38" s="247"/>
      <c r="AA38" s="249"/>
      <c r="AB38" s="247"/>
      <c r="AC38" s="249"/>
      <c r="AD38" s="247"/>
      <c r="AE38" s="250"/>
      <c r="AF38" s="251"/>
      <c r="AG38" s="252"/>
      <c r="AH38" s="253"/>
    </row>
    <row r="39" spans="1:34" s="46" customFormat="1" ht="49.5" customHeight="1">
      <c r="A39" s="306"/>
      <c r="B39" s="195" t="s">
        <v>162</v>
      </c>
      <c r="C39" s="246"/>
      <c r="D39" s="247"/>
      <c r="E39" s="246"/>
      <c r="F39" s="247"/>
      <c r="G39" s="246"/>
      <c r="H39" s="247"/>
      <c r="I39" s="248"/>
      <c r="J39" s="247"/>
      <c r="K39" s="248"/>
      <c r="L39" s="247"/>
      <c r="M39" s="249"/>
      <c r="N39" s="247"/>
      <c r="O39" s="248"/>
      <c r="P39" s="247"/>
      <c r="Q39" s="248"/>
      <c r="R39" s="247"/>
      <c r="S39" s="248"/>
      <c r="T39" s="247"/>
      <c r="U39" s="248"/>
      <c r="V39" s="247"/>
      <c r="W39" s="249"/>
      <c r="X39" s="247"/>
      <c r="Y39" s="249"/>
      <c r="Z39" s="247"/>
      <c r="AA39" s="249"/>
      <c r="AB39" s="247"/>
      <c r="AC39" s="249"/>
      <c r="AD39" s="247"/>
      <c r="AE39" s="250"/>
      <c r="AF39" s="251"/>
      <c r="AG39" s="252"/>
      <c r="AH39" s="253"/>
    </row>
    <row r="40" spans="1:34" s="46" customFormat="1" ht="49.5" customHeight="1">
      <c r="A40" s="306"/>
      <c r="B40" s="195" t="s">
        <v>164</v>
      </c>
      <c r="C40" s="246"/>
      <c r="D40" s="247"/>
      <c r="E40" s="246"/>
      <c r="F40" s="247"/>
      <c r="G40" s="246"/>
      <c r="H40" s="247"/>
      <c r="I40" s="248"/>
      <c r="J40" s="247"/>
      <c r="K40" s="248"/>
      <c r="L40" s="247"/>
      <c r="M40" s="249"/>
      <c r="N40" s="247"/>
      <c r="O40" s="248"/>
      <c r="P40" s="247"/>
      <c r="Q40" s="248"/>
      <c r="R40" s="247"/>
      <c r="S40" s="248"/>
      <c r="T40" s="247"/>
      <c r="U40" s="248"/>
      <c r="V40" s="247"/>
      <c r="W40" s="249"/>
      <c r="X40" s="247"/>
      <c r="Y40" s="249"/>
      <c r="Z40" s="247"/>
      <c r="AA40" s="249"/>
      <c r="AB40" s="247"/>
      <c r="AC40" s="249"/>
      <c r="AD40" s="247"/>
      <c r="AE40" s="250"/>
      <c r="AF40" s="251"/>
      <c r="AG40" s="252"/>
      <c r="AH40" s="253"/>
    </row>
    <row r="41" spans="1:34" s="46" customFormat="1" ht="49.5" customHeight="1">
      <c r="A41" s="306"/>
      <c r="B41" s="195" t="s">
        <v>165</v>
      </c>
      <c r="C41" s="246"/>
      <c r="D41" s="247"/>
      <c r="E41" s="246"/>
      <c r="F41" s="247"/>
      <c r="G41" s="246"/>
      <c r="H41" s="247"/>
      <c r="I41" s="248"/>
      <c r="J41" s="247"/>
      <c r="K41" s="248"/>
      <c r="L41" s="247"/>
      <c r="M41" s="249"/>
      <c r="N41" s="247"/>
      <c r="O41" s="248"/>
      <c r="P41" s="247"/>
      <c r="Q41" s="248"/>
      <c r="R41" s="247"/>
      <c r="S41" s="248"/>
      <c r="T41" s="247"/>
      <c r="U41" s="248"/>
      <c r="V41" s="247"/>
      <c r="W41" s="249"/>
      <c r="X41" s="247"/>
      <c r="Y41" s="249"/>
      <c r="Z41" s="247"/>
      <c r="AA41" s="249"/>
      <c r="AB41" s="247"/>
      <c r="AC41" s="249"/>
      <c r="AD41" s="247"/>
      <c r="AE41" s="250"/>
      <c r="AF41" s="251"/>
      <c r="AG41" s="252"/>
      <c r="AH41" s="253"/>
    </row>
    <row r="42" spans="1:34" s="46" customFormat="1" ht="49.5" customHeight="1">
      <c r="A42" s="306"/>
      <c r="B42" s="195" t="s">
        <v>166</v>
      </c>
      <c r="C42" s="246"/>
      <c r="D42" s="247"/>
      <c r="E42" s="246"/>
      <c r="F42" s="247"/>
      <c r="G42" s="246"/>
      <c r="H42" s="247"/>
      <c r="I42" s="248"/>
      <c r="J42" s="247"/>
      <c r="K42" s="248"/>
      <c r="L42" s="247"/>
      <c r="M42" s="249"/>
      <c r="N42" s="247"/>
      <c r="O42" s="248"/>
      <c r="P42" s="247"/>
      <c r="Q42" s="248"/>
      <c r="R42" s="247"/>
      <c r="S42" s="248"/>
      <c r="T42" s="247"/>
      <c r="U42" s="248"/>
      <c r="V42" s="247"/>
      <c r="W42" s="249"/>
      <c r="X42" s="247"/>
      <c r="Y42" s="249"/>
      <c r="Z42" s="247"/>
      <c r="AA42" s="249"/>
      <c r="AB42" s="247"/>
      <c r="AC42" s="249"/>
      <c r="AD42" s="247"/>
      <c r="AE42" s="250"/>
      <c r="AF42" s="251"/>
      <c r="AG42" s="252"/>
      <c r="AH42" s="253"/>
    </row>
    <row r="43" spans="1:34" s="46" customFormat="1" ht="49.5" customHeight="1">
      <c r="A43" s="306"/>
      <c r="B43" s="258"/>
      <c r="C43" s="246"/>
      <c r="D43" s="247"/>
      <c r="E43" s="246"/>
      <c r="F43" s="247"/>
      <c r="G43" s="246"/>
      <c r="H43" s="247"/>
      <c r="I43" s="248"/>
      <c r="J43" s="247"/>
      <c r="K43" s="248"/>
      <c r="L43" s="247"/>
      <c r="M43" s="249"/>
      <c r="N43" s="247"/>
      <c r="O43" s="248"/>
      <c r="P43" s="247"/>
      <c r="Q43" s="248"/>
      <c r="R43" s="247"/>
      <c r="S43" s="248"/>
      <c r="T43" s="247"/>
      <c r="U43" s="248"/>
      <c r="V43" s="247"/>
      <c r="W43" s="249"/>
      <c r="X43" s="247"/>
      <c r="Y43" s="249"/>
      <c r="Z43" s="247"/>
      <c r="AA43" s="249"/>
      <c r="AB43" s="247"/>
      <c r="AC43" s="249"/>
      <c r="AD43" s="247"/>
      <c r="AE43" s="250"/>
      <c r="AF43" s="251"/>
      <c r="AG43" s="252"/>
      <c r="AH43" s="253"/>
    </row>
    <row r="44" spans="1:34" s="46" customFormat="1" ht="49.5" customHeight="1">
      <c r="A44" s="326" t="s">
        <v>184</v>
      </c>
      <c r="B44" s="327"/>
      <c r="C44" s="246"/>
      <c r="D44" s="247"/>
      <c r="E44" s="246"/>
      <c r="F44" s="247"/>
      <c r="G44" s="246"/>
      <c r="H44" s="247"/>
      <c r="I44" s="248"/>
      <c r="J44" s="247"/>
      <c r="K44" s="248"/>
      <c r="L44" s="247"/>
      <c r="M44" s="249"/>
      <c r="N44" s="247"/>
      <c r="O44" s="248"/>
      <c r="P44" s="247"/>
      <c r="Q44" s="248"/>
      <c r="R44" s="247"/>
      <c r="S44" s="248"/>
      <c r="T44" s="247"/>
      <c r="U44" s="248"/>
      <c r="V44" s="247"/>
      <c r="W44" s="249"/>
      <c r="X44" s="247"/>
      <c r="Y44" s="249"/>
      <c r="Z44" s="247"/>
      <c r="AA44" s="249"/>
      <c r="AB44" s="247"/>
      <c r="AC44" s="249"/>
      <c r="AD44" s="247"/>
      <c r="AE44" s="250"/>
      <c r="AF44" s="251"/>
      <c r="AG44" s="252"/>
      <c r="AH44" s="253"/>
    </row>
    <row r="45" spans="1:34" s="46" customFormat="1" ht="49.5" customHeight="1">
      <c r="A45" s="297" t="s">
        <v>178</v>
      </c>
      <c r="B45" s="253"/>
      <c r="C45" s="246"/>
      <c r="D45" s="247"/>
      <c r="E45" s="246"/>
      <c r="F45" s="247"/>
      <c r="G45" s="246"/>
      <c r="H45" s="247"/>
      <c r="I45" s="248"/>
      <c r="J45" s="247"/>
      <c r="K45" s="255"/>
      <c r="L45" s="256"/>
      <c r="M45" s="257"/>
      <c r="N45" s="256"/>
      <c r="O45" s="255"/>
      <c r="P45" s="247"/>
      <c r="Q45" s="248"/>
      <c r="R45" s="247"/>
      <c r="S45" s="248"/>
      <c r="T45" s="247"/>
      <c r="U45" s="248"/>
      <c r="V45" s="247"/>
      <c r="W45" s="249"/>
      <c r="X45" s="247"/>
      <c r="Y45" s="249"/>
      <c r="Z45" s="247"/>
      <c r="AA45" s="249"/>
      <c r="AB45" s="247"/>
      <c r="AC45" s="249"/>
      <c r="AD45" s="247"/>
      <c r="AE45" s="250"/>
      <c r="AF45" s="251"/>
      <c r="AG45" s="252"/>
      <c r="AH45" s="253"/>
    </row>
    <row r="46" spans="1:34" s="46" customFormat="1" ht="49.5" customHeight="1">
      <c r="A46" s="297" t="s">
        <v>177</v>
      </c>
      <c r="B46" s="253"/>
      <c r="C46" s="246"/>
      <c r="D46" s="247"/>
      <c r="E46" s="246"/>
      <c r="F46" s="247"/>
      <c r="G46" s="246"/>
      <c r="H46" s="247"/>
      <c r="I46" s="248"/>
      <c r="J46" s="247"/>
      <c r="K46" s="255"/>
      <c r="L46" s="256"/>
      <c r="M46" s="257"/>
      <c r="N46" s="256"/>
      <c r="O46" s="255"/>
      <c r="P46" s="247"/>
      <c r="Q46" s="248"/>
      <c r="R46" s="247"/>
      <c r="S46" s="248"/>
      <c r="T46" s="247"/>
      <c r="U46" s="248"/>
      <c r="V46" s="247"/>
      <c r="W46" s="249"/>
      <c r="X46" s="247"/>
      <c r="Y46" s="249"/>
      <c r="Z46" s="247"/>
      <c r="AA46" s="249"/>
      <c r="AB46" s="247"/>
      <c r="AC46" s="249"/>
      <c r="AD46" s="247"/>
      <c r="AE46" s="254"/>
      <c r="AF46" s="247"/>
      <c r="AG46" s="252"/>
      <c r="AH46" s="253"/>
    </row>
    <row r="47" spans="1:34" s="46" customFormat="1" ht="49.5" customHeight="1">
      <c r="A47" s="297" t="s">
        <v>173</v>
      </c>
      <c r="B47" s="253"/>
      <c r="C47" s="246"/>
      <c r="D47" s="247"/>
      <c r="E47" s="246"/>
      <c r="F47" s="247"/>
      <c r="G47" s="246"/>
      <c r="H47" s="247"/>
      <c r="I47" s="248"/>
      <c r="J47" s="247"/>
      <c r="K47" s="255"/>
      <c r="L47" s="256"/>
      <c r="M47" s="257"/>
      <c r="N47" s="256"/>
      <c r="O47" s="255"/>
      <c r="P47" s="247"/>
      <c r="Q47" s="248"/>
      <c r="R47" s="247"/>
      <c r="S47" s="248"/>
      <c r="T47" s="247"/>
      <c r="U47" s="248"/>
      <c r="V47" s="247"/>
      <c r="W47" s="249"/>
      <c r="X47" s="247"/>
      <c r="Y47" s="249"/>
      <c r="Z47" s="247"/>
      <c r="AA47" s="249"/>
      <c r="AB47" s="247"/>
      <c r="AC47" s="249"/>
      <c r="AD47" s="247"/>
      <c r="AE47" s="254"/>
      <c r="AF47" s="247"/>
      <c r="AG47" s="252"/>
      <c r="AH47" s="253"/>
    </row>
    <row r="48" spans="1:34" s="46" customFormat="1" ht="49.5" customHeight="1">
      <c r="A48" s="297" t="s">
        <v>174</v>
      </c>
      <c r="B48" s="104"/>
      <c r="C48" s="98"/>
      <c r="D48" s="99"/>
      <c r="E48" s="98"/>
      <c r="F48" s="99"/>
      <c r="G48" s="98"/>
      <c r="H48" s="99"/>
      <c r="I48" s="86"/>
      <c r="J48" s="99"/>
      <c r="K48" s="112"/>
      <c r="L48" s="113"/>
      <c r="M48" s="114"/>
      <c r="N48" s="113"/>
      <c r="O48" s="112"/>
      <c r="P48" s="99"/>
      <c r="Q48" s="86"/>
      <c r="R48" s="99"/>
      <c r="S48" s="86"/>
      <c r="T48" s="99"/>
      <c r="U48" s="86"/>
      <c r="V48" s="99"/>
      <c r="W48" s="100"/>
      <c r="X48" s="99"/>
      <c r="Y48" s="100"/>
      <c r="Z48" s="99"/>
      <c r="AA48" s="100"/>
      <c r="AB48" s="99"/>
      <c r="AC48" s="100"/>
      <c r="AD48" s="99"/>
      <c r="AE48" s="101"/>
      <c r="AF48" s="102"/>
      <c r="AG48" s="103"/>
      <c r="AH48" s="104"/>
    </row>
    <row r="49" spans="1:34" s="46" customFormat="1" ht="49.5" customHeight="1">
      <c r="A49" s="297" t="s">
        <v>173</v>
      </c>
      <c r="B49" s="104"/>
      <c r="C49" s="98"/>
      <c r="D49" s="99"/>
      <c r="E49" s="98"/>
      <c r="F49" s="99"/>
      <c r="G49" s="98"/>
      <c r="H49" s="99"/>
      <c r="I49" s="86"/>
      <c r="J49" s="99"/>
      <c r="K49" s="112"/>
      <c r="L49" s="113"/>
      <c r="M49" s="114"/>
      <c r="N49" s="113"/>
      <c r="O49" s="112"/>
      <c r="P49" s="99"/>
      <c r="Q49" s="86"/>
      <c r="R49" s="99"/>
      <c r="S49" s="86"/>
      <c r="T49" s="99"/>
      <c r="U49" s="86"/>
      <c r="V49" s="99"/>
      <c r="W49" s="100"/>
      <c r="X49" s="99"/>
      <c r="Y49" s="100"/>
      <c r="Z49" s="99"/>
      <c r="AA49" s="100"/>
      <c r="AB49" s="99"/>
      <c r="AC49" s="100"/>
      <c r="AD49" s="99"/>
      <c r="AE49" s="101"/>
      <c r="AF49" s="102"/>
      <c r="AG49" s="103"/>
      <c r="AH49" s="104"/>
    </row>
    <row r="50" spans="1:34" s="46" customFormat="1" ht="49.5" customHeight="1">
      <c r="A50" s="297" t="s">
        <v>176</v>
      </c>
      <c r="B50" s="104"/>
      <c r="C50" s="98"/>
      <c r="D50" s="99"/>
      <c r="E50" s="98"/>
      <c r="F50" s="99"/>
      <c r="G50" s="98"/>
      <c r="H50" s="99"/>
      <c r="I50" s="86"/>
      <c r="J50" s="99"/>
      <c r="K50" s="112"/>
      <c r="L50" s="113"/>
      <c r="M50" s="114"/>
      <c r="N50" s="113"/>
      <c r="O50" s="112"/>
      <c r="P50" s="99"/>
      <c r="Q50" s="86"/>
      <c r="R50" s="99"/>
      <c r="S50" s="86"/>
      <c r="T50" s="99"/>
      <c r="U50" s="86"/>
      <c r="V50" s="99"/>
      <c r="W50" s="100"/>
      <c r="X50" s="99"/>
      <c r="Y50" s="100"/>
      <c r="Z50" s="99"/>
      <c r="AA50" s="100"/>
      <c r="AB50" s="99"/>
      <c r="AC50" s="100"/>
      <c r="AD50" s="99"/>
      <c r="AE50" s="101"/>
      <c r="AF50" s="102"/>
      <c r="AG50" s="103"/>
      <c r="AH50" s="104"/>
    </row>
    <row r="51" spans="1:34" s="46" customFormat="1" ht="49.5" customHeight="1">
      <c r="A51" s="297" t="s">
        <v>175</v>
      </c>
      <c r="B51" s="104"/>
      <c r="C51" s="98"/>
      <c r="D51" s="99"/>
      <c r="E51" s="98"/>
      <c r="F51" s="99"/>
      <c r="G51" s="98"/>
      <c r="H51" s="99"/>
      <c r="I51" s="86"/>
      <c r="J51" s="99"/>
      <c r="K51" s="112"/>
      <c r="L51" s="113"/>
      <c r="M51" s="114"/>
      <c r="N51" s="113"/>
      <c r="O51" s="112"/>
      <c r="P51" s="99"/>
      <c r="Q51" s="86"/>
      <c r="R51" s="99"/>
      <c r="S51" s="86"/>
      <c r="T51" s="99"/>
      <c r="U51" s="86"/>
      <c r="V51" s="99"/>
      <c r="W51" s="100"/>
      <c r="X51" s="99"/>
      <c r="Y51" s="100"/>
      <c r="Z51" s="99"/>
      <c r="AA51" s="100"/>
      <c r="AB51" s="99"/>
      <c r="AC51" s="100"/>
      <c r="AD51" s="99"/>
      <c r="AE51" s="101"/>
      <c r="AF51" s="102"/>
      <c r="AG51" s="103"/>
      <c r="AH51" s="104"/>
    </row>
    <row r="52" spans="1:34" s="46" customFormat="1" ht="49.5" customHeight="1">
      <c r="A52" s="85"/>
      <c r="B52" s="104"/>
      <c r="C52" s="98"/>
      <c r="D52" s="99"/>
      <c r="E52" s="98"/>
      <c r="F52" s="99"/>
      <c r="G52" s="98"/>
      <c r="H52" s="99"/>
      <c r="I52" s="86"/>
      <c r="J52" s="99"/>
      <c r="K52" s="112"/>
      <c r="L52" s="113"/>
      <c r="M52" s="114"/>
      <c r="N52" s="113"/>
      <c r="O52" s="112"/>
      <c r="P52" s="99"/>
      <c r="Q52" s="86"/>
      <c r="R52" s="99"/>
      <c r="S52" s="86"/>
      <c r="T52" s="99"/>
      <c r="U52" s="86"/>
      <c r="V52" s="99"/>
      <c r="W52" s="100"/>
      <c r="X52" s="99"/>
      <c r="Y52" s="100"/>
      <c r="Z52" s="99"/>
      <c r="AA52" s="100"/>
      <c r="AB52" s="99"/>
      <c r="AC52" s="100"/>
      <c r="AD52" s="99"/>
      <c r="AE52" s="101"/>
      <c r="AF52" s="102"/>
      <c r="AG52" s="103"/>
      <c r="AH52" s="104"/>
    </row>
    <row r="53" spans="1:34" s="46" customFormat="1" ht="49.5" customHeight="1">
      <c r="A53" s="85"/>
      <c r="B53" s="104"/>
      <c r="C53" s="98"/>
      <c r="D53" s="99"/>
      <c r="E53" s="98"/>
      <c r="F53" s="99"/>
      <c r="G53" s="98"/>
      <c r="H53" s="99"/>
      <c r="I53" s="86"/>
      <c r="J53" s="99"/>
      <c r="K53" s="112"/>
      <c r="L53" s="113"/>
      <c r="M53" s="114"/>
      <c r="N53" s="113"/>
      <c r="O53" s="112"/>
      <c r="P53" s="99"/>
      <c r="Q53" s="86"/>
      <c r="R53" s="99"/>
      <c r="S53" s="86"/>
      <c r="T53" s="99"/>
      <c r="U53" s="86"/>
      <c r="V53" s="99"/>
      <c r="W53" s="100"/>
      <c r="X53" s="99"/>
      <c r="Y53" s="100"/>
      <c r="Z53" s="99"/>
      <c r="AA53" s="100"/>
      <c r="AB53" s="99"/>
      <c r="AC53" s="100"/>
      <c r="AD53" s="99"/>
      <c r="AE53" s="101"/>
      <c r="AF53" s="102"/>
      <c r="AG53" s="103"/>
      <c r="AH53" s="104"/>
    </row>
    <row r="54" spans="1:34" s="46" customFormat="1" ht="49.5" customHeight="1">
      <c r="A54" s="85"/>
      <c r="B54" s="104"/>
      <c r="C54" s="98"/>
      <c r="D54" s="99"/>
      <c r="E54" s="98"/>
      <c r="F54" s="99"/>
      <c r="G54" s="98"/>
      <c r="H54" s="99"/>
      <c r="I54" s="86"/>
      <c r="J54" s="99"/>
      <c r="K54" s="112"/>
      <c r="L54" s="113"/>
      <c r="M54" s="114"/>
      <c r="N54" s="113"/>
      <c r="O54" s="112"/>
      <c r="P54" s="99"/>
      <c r="Q54" s="86"/>
      <c r="R54" s="99"/>
      <c r="S54" s="86"/>
      <c r="T54" s="99"/>
      <c r="U54" s="86"/>
      <c r="V54" s="99"/>
      <c r="W54" s="100"/>
      <c r="X54" s="99"/>
      <c r="Y54" s="100"/>
      <c r="Z54" s="99"/>
      <c r="AA54" s="100"/>
      <c r="AB54" s="99"/>
      <c r="AC54" s="100"/>
      <c r="AD54" s="99"/>
      <c r="AE54" s="101"/>
      <c r="AF54" s="102"/>
      <c r="AG54" s="103"/>
      <c r="AH54" s="104"/>
    </row>
    <row r="55" spans="1:34" s="46" customFormat="1" ht="49.5" customHeight="1">
      <c r="A55" s="85"/>
      <c r="B55" s="120"/>
      <c r="C55" s="98"/>
      <c r="D55" s="99"/>
      <c r="E55" s="98"/>
      <c r="F55" s="99"/>
      <c r="G55" s="98"/>
      <c r="H55" s="99"/>
      <c r="I55" s="86"/>
      <c r="J55" s="99"/>
      <c r="K55" s="112"/>
      <c r="L55" s="113"/>
      <c r="M55" s="114"/>
      <c r="N55" s="113"/>
      <c r="O55" s="112"/>
      <c r="P55" s="99"/>
      <c r="Q55" s="86"/>
      <c r="R55" s="99"/>
      <c r="S55" s="86"/>
      <c r="T55" s="99"/>
      <c r="U55" s="86"/>
      <c r="V55" s="99"/>
      <c r="W55" s="100"/>
      <c r="X55" s="99"/>
      <c r="Y55" s="100"/>
      <c r="Z55" s="99"/>
      <c r="AA55" s="100"/>
      <c r="AB55" s="99"/>
      <c r="AC55" s="100"/>
      <c r="AD55" s="99"/>
      <c r="AE55" s="101"/>
      <c r="AF55" s="102"/>
      <c r="AG55" s="103"/>
      <c r="AH55" s="104"/>
    </row>
    <row r="56" spans="1:34" s="46" customFormat="1" ht="49.5" customHeight="1">
      <c r="A56" s="85"/>
      <c r="B56" s="120"/>
      <c r="C56" s="98"/>
      <c r="D56" s="99"/>
      <c r="E56" s="98"/>
      <c r="F56" s="99"/>
      <c r="G56" s="98"/>
      <c r="H56" s="99"/>
      <c r="I56" s="86"/>
      <c r="J56" s="99"/>
      <c r="K56" s="112"/>
      <c r="L56" s="113"/>
      <c r="M56" s="114"/>
      <c r="N56" s="113"/>
      <c r="O56" s="112"/>
      <c r="P56" s="99"/>
      <c r="Q56" s="86"/>
      <c r="R56" s="99"/>
      <c r="S56" s="86"/>
      <c r="T56" s="99"/>
      <c r="U56" s="86"/>
      <c r="V56" s="99"/>
      <c r="W56" s="100"/>
      <c r="X56" s="99"/>
      <c r="Y56" s="100"/>
      <c r="Z56" s="99"/>
      <c r="AA56" s="100"/>
      <c r="AB56" s="99"/>
      <c r="AC56" s="100"/>
      <c r="AD56" s="99"/>
      <c r="AE56" s="101"/>
      <c r="AF56" s="102"/>
      <c r="AG56" s="103"/>
      <c r="AH56" s="104"/>
    </row>
    <row r="57" spans="1:34" s="46" customFormat="1" ht="49.5" customHeight="1">
      <c r="A57" s="85"/>
      <c r="B57" s="120"/>
      <c r="C57" s="98"/>
      <c r="D57" s="99"/>
      <c r="E57" s="98"/>
      <c r="F57" s="99"/>
      <c r="G57" s="98"/>
      <c r="H57" s="99"/>
      <c r="I57" s="86"/>
      <c r="J57" s="99"/>
      <c r="K57" s="112"/>
      <c r="L57" s="113"/>
      <c r="M57" s="114"/>
      <c r="N57" s="113"/>
      <c r="O57" s="112"/>
      <c r="P57" s="99"/>
      <c r="Q57" s="86"/>
      <c r="R57" s="99"/>
      <c r="S57" s="86"/>
      <c r="T57" s="99"/>
      <c r="U57" s="86"/>
      <c r="V57" s="99"/>
      <c r="W57" s="100"/>
      <c r="X57" s="99"/>
      <c r="Y57" s="100"/>
      <c r="Z57" s="99"/>
      <c r="AA57" s="100"/>
      <c r="AB57" s="99"/>
      <c r="AC57" s="100"/>
      <c r="AD57" s="99"/>
      <c r="AE57" s="101"/>
      <c r="AF57" s="102"/>
      <c r="AG57" s="103"/>
      <c r="AH57" s="104"/>
    </row>
    <row r="58" spans="1:34" s="46" customFormat="1" ht="49.5" customHeight="1">
      <c r="A58" s="85"/>
      <c r="B58" s="120"/>
      <c r="C58" s="98"/>
      <c r="D58" s="99"/>
      <c r="E58" s="98"/>
      <c r="F58" s="99"/>
      <c r="G58" s="98"/>
      <c r="H58" s="99"/>
      <c r="I58" s="86"/>
      <c r="J58" s="99"/>
      <c r="K58" s="112"/>
      <c r="L58" s="113"/>
      <c r="M58" s="114"/>
      <c r="N58" s="113"/>
      <c r="O58" s="112"/>
      <c r="P58" s="99"/>
      <c r="Q58" s="86"/>
      <c r="R58" s="99"/>
      <c r="S58" s="86"/>
      <c r="T58" s="99"/>
      <c r="U58" s="86"/>
      <c r="V58" s="99"/>
      <c r="W58" s="100"/>
      <c r="X58" s="99"/>
      <c r="Y58" s="100"/>
      <c r="Z58" s="99"/>
      <c r="AA58" s="100"/>
      <c r="AB58" s="99"/>
      <c r="AC58" s="100"/>
      <c r="AD58" s="99"/>
      <c r="AE58" s="101"/>
      <c r="AF58" s="102"/>
      <c r="AG58" s="103"/>
      <c r="AH58" s="104"/>
    </row>
    <row r="59" spans="1:34" s="46" customFormat="1" ht="49.5" customHeight="1">
      <c r="A59" s="118"/>
      <c r="B59" s="119"/>
      <c r="C59" s="98"/>
      <c r="D59" s="99"/>
      <c r="E59" s="98"/>
      <c r="F59" s="99"/>
      <c r="G59" s="98"/>
      <c r="H59" s="99"/>
      <c r="I59" s="86"/>
      <c r="J59" s="99"/>
      <c r="K59" s="112"/>
      <c r="L59" s="113"/>
      <c r="M59" s="114"/>
      <c r="N59" s="113"/>
      <c r="O59" s="112"/>
      <c r="P59" s="99"/>
      <c r="Q59" s="86"/>
      <c r="R59" s="99"/>
      <c r="S59" s="86"/>
      <c r="T59" s="99"/>
      <c r="U59" s="86"/>
      <c r="V59" s="99"/>
      <c r="W59" s="100"/>
      <c r="X59" s="99"/>
      <c r="Y59" s="100"/>
      <c r="Z59" s="99"/>
      <c r="AA59" s="100"/>
      <c r="AB59" s="99"/>
      <c r="AC59" s="114"/>
      <c r="AD59" s="99"/>
      <c r="AE59" s="136"/>
      <c r="AF59" s="99"/>
      <c r="AG59" s="103"/>
      <c r="AH59" s="104"/>
    </row>
    <row r="60" spans="1:34" s="46" customFormat="1" ht="49.5" customHeight="1">
      <c r="A60" s="85"/>
      <c r="B60" s="119"/>
      <c r="C60" s="98"/>
      <c r="D60" s="99"/>
      <c r="E60" s="98"/>
      <c r="F60" s="99"/>
      <c r="G60" s="98"/>
      <c r="H60" s="99"/>
      <c r="I60" s="86"/>
      <c r="J60" s="99"/>
      <c r="K60" s="112"/>
      <c r="L60" s="113"/>
      <c r="M60" s="114"/>
      <c r="N60" s="113"/>
      <c r="O60" s="112"/>
      <c r="P60" s="99"/>
      <c r="Q60" s="86"/>
      <c r="R60" s="99"/>
      <c r="S60" s="86"/>
      <c r="T60" s="99"/>
      <c r="U60" s="86"/>
      <c r="V60" s="99"/>
      <c r="W60" s="100"/>
      <c r="X60" s="99"/>
      <c r="Y60" s="100"/>
      <c r="Z60" s="99"/>
      <c r="AA60" s="100"/>
      <c r="AB60" s="99"/>
      <c r="AC60" s="100"/>
      <c r="AD60" s="99"/>
      <c r="AE60" s="101"/>
      <c r="AF60" s="102"/>
      <c r="AG60" s="103"/>
      <c r="AH60" s="104"/>
    </row>
    <row r="61" spans="1:34" s="46" customFormat="1" ht="49.5" customHeight="1">
      <c r="A61" s="85"/>
      <c r="B61" s="119"/>
      <c r="C61" s="98"/>
      <c r="D61" s="99"/>
      <c r="E61" s="98"/>
      <c r="F61" s="99"/>
      <c r="G61" s="98"/>
      <c r="H61" s="99"/>
      <c r="I61" s="86"/>
      <c r="J61" s="99"/>
      <c r="K61" s="112"/>
      <c r="L61" s="113"/>
      <c r="M61" s="114"/>
      <c r="N61" s="113"/>
      <c r="O61" s="112"/>
      <c r="P61" s="99"/>
      <c r="Q61" s="86"/>
      <c r="R61" s="99"/>
      <c r="S61" s="86"/>
      <c r="T61" s="99"/>
      <c r="U61" s="86"/>
      <c r="V61" s="99"/>
      <c r="W61" s="100"/>
      <c r="X61" s="99"/>
      <c r="Y61" s="100"/>
      <c r="Z61" s="99"/>
      <c r="AA61" s="100"/>
      <c r="AB61" s="99"/>
      <c r="AC61" s="100"/>
      <c r="AD61" s="99"/>
      <c r="AE61" s="101"/>
      <c r="AF61" s="102"/>
      <c r="AG61" s="103"/>
      <c r="AH61" s="104"/>
    </row>
    <row r="62" spans="1:40" s="40" customFormat="1" ht="33" customHeight="1">
      <c r="A62" s="79" t="s">
        <v>8</v>
      </c>
      <c r="C62" s="47"/>
      <c r="D62" s="41"/>
      <c r="E62" s="80"/>
      <c r="F62" s="29"/>
      <c r="G62" s="28"/>
      <c r="H62" s="29"/>
      <c r="I62" s="28"/>
      <c r="J62" s="29"/>
      <c r="K62" s="28"/>
      <c r="L62" s="29"/>
      <c r="M62" s="28"/>
      <c r="N62" s="29"/>
      <c r="O62" s="122"/>
      <c r="P62" s="29"/>
      <c r="Q62" s="343" t="s">
        <v>35</v>
      </c>
      <c r="R62" s="343"/>
      <c r="S62" s="343"/>
      <c r="T62" s="343"/>
      <c r="U62" s="343"/>
      <c r="V62" s="343"/>
      <c r="W62" s="28"/>
      <c r="X62" s="29"/>
      <c r="Y62" s="343" t="s">
        <v>36</v>
      </c>
      <c r="Z62" s="343"/>
      <c r="AA62" s="343"/>
      <c r="AB62" s="343"/>
      <c r="AC62" s="343"/>
      <c r="AD62" s="343"/>
      <c r="AF62" s="81" t="s">
        <v>40</v>
      </c>
      <c r="AG62" s="82"/>
      <c r="AN62" s="41"/>
    </row>
    <row r="63" spans="1:33" s="42" customFormat="1" ht="22.5" customHeight="1">
      <c r="A63" s="42" t="s">
        <v>10</v>
      </c>
      <c r="B63" s="42" t="s">
        <v>24</v>
      </c>
      <c r="E63" s="80"/>
      <c r="F63" s="30"/>
      <c r="G63" s="40"/>
      <c r="H63" s="30"/>
      <c r="I63" s="80"/>
      <c r="J63" s="30"/>
      <c r="K63" s="80"/>
      <c r="L63" s="30"/>
      <c r="M63" s="80"/>
      <c r="N63" s="30"/>
      <c r="O63" s="122"/>
      <c r="P63" s="30"/>
      <c r="Q63" s="331" t="s">
        <v>89</v>
      </c>
      <c r="R63" s="331"/>
      <c r="S63" s="331"/>
      <c r="T63" s="330" t="s">
        <v>37</v>
      </c>
      <c r="U63" s="330"/>
      <c r="V63" s="330"/>
      <c r="W63" s="84"/>
      <c r="X63" s="29"/>
      <c r="Y63" s="331" t="s">
        <v>37</v>
      </c>
      <c r="Z63" s="331"/>
      <c r="AA63" s="331"/>
      <c r="AB63" s="330"/>
      <c r="AC63" s="330"/>
      <c r="AD63" s="330"/>
      <c r="AE63" s="123"/>
      <c r="AF63" s="97" t="s">
        <v>41</v>
      </c>
      <c r="AG63" s="82"/>
    </row>
    <row r="64" spans="1:33" s="42" customFormat="1" ht="22.5" customHeight="1">
      <c r="A64" s="42" t="s">
        <v>11</v>
      </c>
      <c r="B64" s="42" t="s">
        <v>27</v>
      </c>
      <c r="E64" s="80"/>
      <c r="F64" s="30"/>
      <c r="G64" s="40"/>
      <c r="H64" s="30"/>
      <c r="I64" s="80"/>
      <c r="J64" s="30"/>
      <c r="K64" s="80"/>
      <c r="L64" s="30"/>
      <c r="M64" s="80"/>
      <c r="N64" s="30"/>
      <c r="O64" s="122"/>
      <c r="P64" s="30"/>
      <c r="Q64" s="331" t="s">
        <v>87</v>
      </c>
      <c r="R64" s="331"/>
      <c r="S64" s="331"/>
      <c r="T64" s="83" t="s">
        <v>88</v>
      </c>
      <c r="U64" s="115"/>
      <c r="V64" s="83"/>
      <c r="W64" s="80"/>
      <c r="X64" s="30"/>
      <c r="Y64" s="331" t="s">
        <v>193</v>
      </c>
      <c r="Z64" s="331"/>
      <c r="AA64" s="331"/>
      <c r="AB64" s="332"/>
      <c r="AC64" s="333"/>
      <c r="AD64" s="334"/>
      <c r="AE64" s="123"/>
      <c r="AF64" s="97" t="s">
        <v>42</v>
      </c>
      <c r="AG64" s="82"/>
    </row>
    <row r="65" spans="1:32" s="42" customFormat="1" ht="22.5">
      <c r="A65" s="42" t="s">
        <v>12</v>
      </c>
      <c r="B65" s="42" t="s">
        <v>190</v>
      </c>
      <c r="E65" s="80"/>
      <c r="G65" s="40"/>
      <c r="O65" s="125"/>
      <c r="Q65" s="331" t="s">
        <v>90</v>
      </c>
      <c r="R65" s="331"/>
      <c r="S65" s="331"/>
      <c r="T65" s="83" t="s">
        <v>72</v>
      </c>
      <c r="U65" s="115"/>
      <c r="V65" s="83"/>
      <c r="W65" s="80"/>
      <c r="X65" s="30"/>
      <c r="Y65" s="331" t="s">
        <v>194</v>
      </c>
      <c r="Z65" s="331"/>
      <c r="AA65" s="331"/>
      <c r="AB65" s="361"/>
      <c r="AC65" s="362"/>
      <c r="AD65" s="363"/>
      <c r="AE65" s="123"/>
      <c r="AF65" s="82"/>
    </row>
    <row r="66" spans="1:32" s="42" customFormat="1" ht="22.5">
      <c r="A66" s="42" t="s">
        <v>13</v>
      </c>
      <c r="B66" s="42" t="s">
        <v>191</v>
      </c>
      <c r="E66" s="80"/>
      <c r="G66" s="40"/>
      <c r="O66" s="122"/>
      <c r="Q66" s="336" t="s">
        <v>91</v>
      </c>
      <c r="R66" s="336"/>
      <c r="S66" s="336"/>
      <c r="T66" s="336" t="s">
        <v>7</v>
      </c>
      <c r="U66" s="336"/>
      <c r="V66" s="336"/>
      <c r="W66" s="40"/>
      <c r="X66" s="40"/>
      <c r="Y66" s="336" t="s">
        <v>7</v>
      </c>
      <c r="Z66" s="336"/>
      <c r="AA66" s="336"/>
      <c r="AB66" s="336"/>
      <c r="AC66" s="336"/>
      <c r="AD66" s="336"/>
      <c r="AE66" s="123"/>
      <c r="AF66" s="82"/>
    </row>
    <row r="67" spans="1:32" s="42" customFormat="1" ht="22.5">
      <c r="A67" s="42" t="s">
        <v>14</v>
      </c>
      <c r="B67" s="42" t="s">
        <v>99</v>
      </c>
      <c r="E67" s="80"/>
      <c r="G67" s="40"/>
      <c r="O67" s="122"/>
      <c r="Q67" s="347" t="s">
        <v>92</v>
      </c>
      <c r="R67" s="348"/>
      <c r="S67" s="349"/>
      <c r="T67" s="353" t="s">
        <v>93</v>
      </c>
      <c r="U67" s="353"/>
      <c r="V67" s="353"/>
      <c r="W67" s="40"/>
      <c r="X67" s="40"/>
      <c r="Y67" s="364" t="s">
        <v>38</v>
      </c>
      <c r="Z67" s="333"/>
      <c r="AA67" s="334"/>
      <c r="AB67" s="364"/>
      <c r="AC67" s="333"/>
      <c r="AD67" s="334"/>
      <c r="AE67" s="123"/>
      <c r="AF67" s="82"/>
    </row>
    <row r="68" spans="1:34" s="42" customFormat="1" ht="22.5">
      <c r="A68" s="42" t="s">
        <v>15</v>
      </c>
      <c r="B68" s="42" t="s">
        <v>98</v>
      </c>
      <c r="E68" s="80"/>
      <c r="G68" s="40"/>
      <c r="O68" s="125"/>
      <c r="Q68" s="116"/>
      <c r="R68" s="117"/>
      <c r="S68" s="117"/>
      <c r="T68" s="117"/>
      <c r="U68" s="117"/>
      <c r="V68" s="117"/>
      <c r="W68" s="117"/>
      <c r="X68" s="40"/>
      <c r="Y68" s="365" t="s">
        <v>39</v>
      </c>
      <c r="Z68" s="359"/>
      <c r="AA68" s="360"/>
      <c r="AB68" s="366"/>
      <c r="AC68" s="359"/>
      <c r="AD68" s="360"/>
      <c r="AE68" s="121"/>
      <c r="AF68" s="107"/>
      <c r="AG68" s="75"/>
      <c r="AH68" s="75"/>
    </row>
    <row r="69" spans="1:34" s="42" customFormat="1" ht="22.5">
      <c r="A69" s="42" t="s">
        <v>16</v>
      </c>
      <c r="B69" s="42" t="s">
        <v>100</v>
      </c>
      <c r="E69" s="80"/>
      <c r="G69" s="40"/>
      <c r="O69" s="122"/>
      <c r="Q69" s="346"/>
      <c r="R69" s="346"/>
      <c r="S69" s="346"/>
      <c r="T69" s="76"/>
      <c r="U69" s="76"/>
      <c r="V69" s="76"/>
      <c r="W69" s="76"/>
      <c r="X69" s="40"/>
      <c r="Y69" s="109" t="s">
        <v>102</v>
      </c>
      <c r="Z69" s="108"/>
      <c r="AA69" s="108"/>
      <c r="AB69" s="354"/>
      <c r="AC69" s="355"/>
      <c r="AD69" s="356"/>
      <c r="AE69" s="124"/>
      <c r="AF69" s="106"/>
      <c r="AG69" s="77"/>
      <c r="AH69" s="77"/>
    </row>
    <row r="70" spans="1:34" s="42" customFormat="1" ht="22.5">
      <c r="A70" s="42" t="s">
        <v>17</v>
      </c>
      <c r="B70" s="42" t="s">
        <v>28</v>
      </c>
      <c r="E70" s="80"/>
      <c r="G70" s="40"/>
      <c r="O70" s="126"/>
      <c r="Q70" s="345"/>
      <c r="R70" s="345"/>
      <c r="S70" s="345"/>
      <c r="T70" s="117"/>
      <c r="U70" s="117"/>
      <c r="V70" s="117"/>
      <c r="W70" s="78"/>
      <c r="X70" s="40"/>
      <c r="Y70" s="357" t="s">
        <v>195</v>
      </c>
      <c r="Z70" s="358"/>
      <c r="AA70" s="358"/>
      <c r="AB70" s="358"/>
      <c r="AC70" s="359"/>
      <c r="AD70" s="359"/>
      <c r="AE70" s="359"/>
      <c r="AF70" s="360"/>
      <c r="AG70" s="75"/>
      <c r="AH70" s="75"/>
    </row>
    <row r="71" spans="1:34" s="42" customFormat="1" ht="22.5" customHeight="1">
      <c r="A71" s="42" t="s">
        <v>18</v>
      </c>
      <c r="B71" s="42" t="s">
        <v>29</v>
      </c>
      <c r="E71" s="80"/>
      <c r="G71" s="40"/>
      <c r="O71" s="125"/>
      <c r="Q71" s="350"/>
      <c r="R71" s="350"/>
      <c r="S71" s="350"/>
      <c r="T71" s="117"/>
      <c r="U71" s="117"/>
      <c r="V71" s="117"/>
      <c r="W71" s="78"/>
      <c r="X71" s="40"/>
      <c r="AG71" s="40" t="s">
        <v>104</v>
      </c>
      <c r="AH71" s="40"/>
    </row>
    <row r="72" spans="1:34" s="42" customFormat="1" ht="22.5">
      <c r="A72" s="42" t="s">
        <v>19</v>
      </c>
      <c r="B72" s="42" t="s">
        <v>30</v>
      </c>
      <c r="E72" s="80"/>
      <c r="G72" s="40"/>
      <c r="O72" s="122"/>
      <c r="Q72" s="350"/>
      <c r="R72" s="350"/>
      <c r="S72" s="350"/>
      <c r="T72" s="117"/>
      <c r="U72" s="117"/>
      <c r="V72" s="117"/>
      <c r="W72" s="78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spans="1:34" s="42" customFormat="1" ht="22.5">
      <c r="A73" s="42" t="s">
        <v>20</v>
      </c>
      <c r="B73" s="42" t="s">
        <v>31</v>
      </c>
      <c r="E73" s="80"/>
      <c r="G73" s="40"/>
      <c r="O73" s="125"/>
      <c r="Q73" s="344"/>
      <c r="R73" s="344"/>
      <c r="S73" s="344"/>
      <c r="T73" s="117"/>
      <c r="U73" s="117"/>
      <c r="V73" s="117"/>
      <c r="W73" s="78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</row>
    <row r="74" spans="1:34" s="42" customFormat="1" ht="22.5">
      <c r="A74" s="42" t="s">
        <v>21</v>
      </c>
      <c r="B74" s="42" t="s">
        <v>32</v>
      </c>
      <c r="E74" s="80"/>
      <c r="G74" s="40"/>
      <c r="O74" s="122"/>
      <c r="Q74" s="344"/>
      <c r="R74" s="344"/>
      <c r="S74" s="344"/>
      <c r="T74" s="117"/>
      <c r="U74" s="117"/>
      <c r="V74" s="117"/>
      <c r="W74" s="78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</row>
    <row r="75" spans="1:34" s="42" customFormat="1" ht="23.25" thickBot="1">
      <c r="A75" s="42" t="s">
        <v>22</v>
      </c>
      <c r="B75" s="42" t="s">
        <v>33</v>
      </c>
      <c r="E75" s="80"/>
      <c r="G75" s="40"/>
      <c r="O75" s="122"/>
      <c r="Q75" s="344"/>
      <c r="R75" s="344"/>
      <c r="S75" s="344"/>
      <c r="T75" s="117"/>
      <c r="U75" s="117"/>
      <c r="V75" s="117"/>
      <c r="W75" s="78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</row>
    <row r="76" spans="1:32" s="42" customFormat="1" ht="22.5">
      <c r="A76" s="42" t="s">
        <v>23</v>
      </c>
      <c r="B76" s="42" t="s">
        <v>34</v>
      </c>
      <c r="E76" s="80"/>
      <c r="G76" s="40"/>
      <c r="O76" s="122"/>
      <c r="Q76" s="129" t="s">
        <v>192</v>
      </c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1"/>
    </row>
    <row r="77" spans="1:34" s="36" customFormat="1" ht="23.25" thickBo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25"/>
      <c r="P77" s="110"/>
      <c r="Q77" s="351"/>
      <c r="R77" s="352"/>
      <c r="S77" s="352"/>
      <c r="T77" s="132"/>
      <c r="U77" s="132"/>
      <c r="V77" s="132"/>
      <c r="W77" s="133"/>
      <c r="X77" s="134"/>
      <c r="Y77" s="134"/>
      <c r="Z77" s="134"/>
      <c r="AA77" s="134"/>
      <c r="AB77" s="134"/>
      <c r="AC77" s="134"/>
      <c r="AD77" s="134"/>
      <c r="AE77" s="134"/>
      <c r="AF77" s="135"/>
      <c r="AG77" s="127"/>
      <c r="AH77" s="127"/>
    </row>
    <row r="78" spans="1:34" s="36" customFormat="1" ht="22.5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22"/>
      <c r="P78" s="110"/>
      <c r="Q78" s="111"/>
      <c r="R78" s="111"/>
      <c r="S78" s="111"/>
      <c r="T78" s="111"/>
      <c r="U78" s="111"/>
      <c r="V78" s="111"/>
      <c r="W78" s="111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</row>
    <row r="79" spans="1:34" s="36" customFormat="1" ht="22.5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</row>
    <row r="80" spans="1:34" s="36" customFormat="1" ht="22.5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</row>
    <row r="81" spans="1:34" s="36" customFormat="1" ht="22.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</row>
    <row r="82" spans="1:34" s="36" customFormat="1" ht="22.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</row>
    <row r="83" spans="1:34" s="36" customFormat="1" ht="22.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</row>
    <row r="84" spans="1:34" s="36" customFormat="1" ht="22.5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</row>
    <row r="85" spans="1:34" s="36" customFormat="1" ht="22.5">
      <c r="A85" s="110" t="s">
        <v>94</v>
      </c>
      <c r="B85" s="110"/>
      <c r="C85" s="110" t="s">
        <v>112</v>
      </c>
      <c r="D85" s="110"/>
      <c r="E85" s="110"/>
      <c r="F85" s="110"/>
      <c r="M85" s="110" t="s">
        <v>103</v>
      </c>
      <c r="N85" s="110"/>
      <c r="O85" s="110"/>
      <c r="P85" s="110"/>
      <c r="Q85" s="110"/>
      <c r="R85" s="110"/>
      <c r="S85" s="110"/>
      <c r="T85" s="110"/>
      <c r="U85" s="110"/>
      <c r="V85" s="110"/>
      <c r="X85" s="110" t="s">
        <v>107</v>
      </c>
      <c r="Y85" s="110"/>
      <c r="Z85" s="110"/>
      <c r="AA85" s="110"/>
      <c r="AB85" s="110"/>
      <c r="AE85" s="110" t="s">
        <v>95</v>
      </c>
      <c r="AF85" s="110"/>
      <c r="AG85" s="110"/>
      <c r="AH85" s="110"/>
    </row>
    <row r="86" spans="1:34" s="36" customFormat="1" ht="22.5">
      <c r="A86" s="111" t="s">
        <v>108</v>
      </c>
      <c r="B86" s="110"/>
      <c r="C86" s="111" t="s">
        <v>110</v>
      </c>
      <c r="D86" s="110"/>
      <c r="E86" s="110"/>
      <c r="F86" s="110"/>
      <c r="M86" s="111" t="s">
        <v>109</v>
      </c>
      <c r="N86" s="111"/>
      <c r="O86" s="111"/>
      <c r="P86" s="111"/>
      <c r="Q86" s="111"/>
      <c r="R86" s="111"/>
      <c r="S86" s="111"/>
      <c r="T86" s="111"/>
      <c r="U86" s="111"/>
      <c r="V86" s="110"/>
      <c r="X86" s="111" t="s">
        <v>105</v>
      </c>
      <c r="Y86" s="111"/>
      <c r="Z86" s="111"/>
      <c r="AA86" s="111"/>
      <c r="AB86" s="110"/>
      <c r="AE86" s="111" t="s">
        <v>106</v>
      </c>
      <c r="AF86" s="110"/>
      <c r="AG86" s="110"/>
      <c r="AH86" s="110"/>
    </row>
    <row r="87" spans="1:34" s="36" customFormat="1" ht="22.5">
      <c r="A87" s="110"/>
      <c r="B87" s="110"/>
      <c r="C87" s="110"/>
      <c r="D87" s="110"/>
      <c r="E87" s="110"/>
      <c r="F87" s="110"/>
      <c r="G87" s="111"/>
      <c r="H87" s="111"/>
      <c r="I87" s="111"/>
      <c r="J87" s="111"/>
      <c r="K87" s="111"/>
      <c r="L87" s="111"/>
      <c r="M87" s="111"/>
      <c r="N87" s="111"/>
      <c r="O87" s="111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</row>
    <row r="88" spans="1:34" s="36" customFormat="1" ht="22.5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</row>
    <row r="89" spans="2:33" s="36" customFormat="1" ht="15.75">
      <c r="B89" s="26"/>
      <c r="C89" s="13"/>
      <c r="D89" s="13"/>
      <c r="E89" s="13"/>
      <c r="F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2:33" s="36" customFormat="1" ht="15.75"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2:33" s="36" customFormat="1" ht="15.75">
      <c r="B91" s="2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2:33" s="36" customFormat="1" ht="15.75">
      <c r="B92" s="2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2:33" s="36" customFormat="1" ht="15.75">
      <c r="B93" s="2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2:33" s="36" customFormat="1" ht="15.75">
      <c r="B94" s="2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2:33" s="36" customFormat="1" ht="15.75">
      <c r="B95" s="2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2:33" s="36" customFormat="1" ht="15.75">
      <c r="B96" s="2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2:33" s="36" customFormat="1" ht="15.75">
      <c r="B97" s="2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2:33" s="36" customFormat="1" ht="15.75">
      <c r="B98" s="2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2:33" s="36" customFormat="1" ht="15.75">
      <c r="B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ht="15.75">
      <c r="B100" s="27"/>
    </row>
    <row r="101" ht="15.75">
      <c r="B101" s="27"/>
    </row>
    <row r="102" ht="15.75">
      <c r="B102" s="27"/>
    </row>
    <row r="103" ht="15.75">
      <c r="B103" s="27"/>
    </row>
    <row r="104" ht="15.75">
      <c r="B104" s="27"/>
    </row>
    <row r="105" ht="15.75">
      <c r="B105" s="27"/>
    </row>
    <row r="106" ht="15.75">
      <c r="B106" s="27"/>
    </row>
    <row r="107" ht="15.75">
      <c r="B107" s="27"/>
    </row>
    <row r="108" ht="15.75">
      <c r="B108" s="27"/>
    </row>
    <row r="109" ht="15.75">
      <c r="B109" s="27"/>
    </row>
    <row r="110" ht="15.75">
      <c r="B110" s="27"/>
    </row>
    <row r="111" ht="15.75">
      <c r="B111" s="27"/>
    </row>
    <row r="112" ht="15.75">
      <c r="B112" s="27"/>
    </row>
    <row r="113" ht="15.75">
      <c r="B113" s="27"/>
    </row>
    <row r="114" ht="15.75">
      <c r="B114" s="27"/>
    </row>
    <row r="115" ht="15.75">
      <c r="B115" s="27"/>
    </row>
    <row r="116" ht="15.75">
      <c r="B116" s="27"/>
    </row>
    <row r="117" ht="15.75">
      <c r="B117" s="27"/>
    </row>
    <row r="118" ht="15.75">
      <c r="B118" s="27"/>
    </row>
    <row r="119" ht="15.75">
      <c r="B119" s="27"/>
    </row>
    <row r="120" ht="15.75">
      <c r="B120" s="27"/>
    </row>
    <row r="121" ht="15.75">
      <c r="B121" s="27"/>
    </row>
    <row r="122" ht="15.75">
      <c r="B122" s="27"/>
    </row>
    <row r="123" ht="15.75">
      <c r="B123" s="27"/>
    </row>
    <row r="124" ht="15.75">
      <c r="B124" s="27"/>
    </row>
    <row r="125" ht="15.75">
      <c r="B125" s="27"/>
    </row>
    <row r="126" ht="15.75">
      <c r="B126" s="27"/>
    </row>
    <row r="127" ht="15.75">
      <c r="B127" s="27"/>
    </row>
    <row r="128" ht="15.75">
      <c r="B128" s="27"/>
    </row>
    <row r="129" ht="15.75">
      <c r="B129" s="27"/>
    </row>
    <row r="130" ht="15.75">
      <c r="B130" s="27"/>
    </row>
    <row r="131" ht="15.75">
      <c r="B131" s="27"/>
    </row>
    <row r="132" ht="15.75">
      <c r="B132" s="27"/>
    </row>
    <row r="133" ht="15.75">
      <c r="B133" s="27"/>
    </row>
    <row r="134" ht="15.75">
      <c r="B134" s="27"/>
    </row>
    <row r="135" ht="15.75">
      <c r="B135" s="27"/>
    </row>
    <row r="136" ht="15.75">
      <c r="B136" s="27"/>
    </row>
    <row r="137" ht="15.75">
      <c r="B137" s="27"/>
    </row>
    <row r="138" ht="15.75">
      <c r="B138" s="27"/>
    </row>
    <row r="139" ht="15.75">
      <c r="B139" s="27"/>
    </row>
    <row r="140" ht="15.75">
      <c r="B140" s="27"/>
    </row>
    <row r="141" ht="15.75">
      <c r="B141" s="27"/>
    </row>
    <row r="142" ht="15.75">
      <c r="B142" s="27"/>
    </row>
    <row r="143" ht="15.75">
      <c r="B143" s="27"/>
    </row>
    <row r="144" ht="15.75">
      <c r="B144" s="27"/>
    </row>
    <row r="145" ht="15.75">
      <c r="B145" s="27"/>
    </row>
    <row r="146" ht="15.75">
      <c r="B146" s="27"/>
    </row>
    <row r="147" ht="15.75">
      <c r="B147" s="27"/>
    </row>
    <row r="148" ht="15.75">
      <c r="B148" s="27"/>
    </row>
    <row r="149" ht="15.75">
      <c r="B149" s="27"/>
    </row>
    <row r="150" ht="15.75">
      <c r="B150" s="27"/>
    </row>
    <row r="151" ht="15.75">
      <c r="B151" s="27"/>
    </row>
    <row r="152" ht="15.75">
      <c r="B152" s="27"/>
    </row>
    <row r="153" ht="15.75">
      <c r="B153" s="27"/>
    </row>
    <row r="154" ht="15.75">
      <c r="B154" s="27"/>
    </row>
    <row r="155" ht="15.75">
      <c r="B155" s="27"/>
    </row>
    <row r="156" ht="15.75">
      <c r="B156" s="27"/>
    </row>
    <row r="157" ht="15.75">
      <c r="B157" s="27"/>
    </row>
    <row r="158" ht="15.75">
      <c r="B158" s="27"/>
    </row>
    <row r="159" ht="15.75">
      <c r="B159" s="27"/>
    </row>
    <row r="160" ht="15.75">
      <c r="B160" s="27"/>
    </row>
    <row r="161" ht="15.75">
      <c r="B161" s="27"/>
    </row>
    <row r="162" ht="15.75">
      <c r="B162" s="27"/>
    </row>
    <row r="163" ht="15.75">
      <c r="B163" s="27"/>
    </row>
    <row r="164" ht="15.75">
      <c r="B164" s="27"/>
    </row>
    <row r="165" ht="15.75">
      <c r="B165" s="27"/>
    </row>
    <row r="166" ht="15.75">
      <c r="B166" s="27"/>
    </row>
    <row r="167" ht="15.75">
      <c r="B167" s="27"/>
    </row>
    <row r="168" ht="15.75">
      <c r="B168" s="27"/>
    </row>
    <row r="169" ht="15.75">
      <c r="B169" s="27"/>
    </row>
    <row r="170" ht="15.75">
      <c r="B170" s="27"/>
    </row>
    <row r="171" ht="15.75">
      <c r="B171" s="27"/>
    </row>
    <row r="172" ht="15.75">
      <c r="B172" s="27"/>
    </row>
    <row r="173" ht="15.75">
      <c r="B173" s="27"/>
    </row>
    <row r="174" ht="15.75">
      <c r="B174" s="27"/>
    </row>
    <row r="175" ht="15.75">
      <c r="B175" s="27"/>
    </row>
    <row r="176" ht="15.75">
      <c r="B176" s="27"/>
    </row>
    <row r="177" ht="15.75">
      <c r="B177" s="27"/>
    </row>
    <row r="178" ht="15.75">
      <c r="B178" s="27"/>
    </row>
    <row r="179" ht="15.75">
      <c r="B179" s="27"/>
    </row>
    <row r="180" ht="15.75">
      <c r="B180" s="27"/>
    </row>
    <row r="181" ht="15.75">
      <c r="B181" s="27"/>
    </row>
    <row r="182" ht="15.75">
      <c r="B182" s="27"/>
    </row>
    <row r="183" ht="15.75">
      <c r="B183" s="27"/>
    </row>
    <row r="184" ht="15.75">
      <c r="B184" s="27"/>
    </row>
    <row r="185" ht="15.75">
      <c r="B185" s="27"/>
    </row>
    <row r="186" ht="15.75">
      <c r="B186" s="27"/>
    </row>
    <row r="187" ht="15.75">
      <c r="B187" s="27"/>
    </row>
    <row r="188" ht="15.75">
      <c r="B188" s="27"/>
    </row>
    <row r="189" ht="15.75">
      <c r="B189" s="27"/>
    </row>
    <row r="190" ht="15.75">
      <c r="B190" s="27"/>
    </row>
    <row r="191" ht="15.75">
      <c r="B191" s="27"/>
    </row>
    <row r="192" ht="15.75">
      <c r="B192" s="27"/>
    </row>
    <row r="193" ht="15.75">
      <c r="B193" s="27"/>
    </row>
    <row r="194" ht="15.75">
      <c r="B194" s="27"/>
    </row>
    <row r="195" ht="15.75">
      <c r="B195" s="27"/>
    </row>
    <row r="196" ht="15.75">
      <c r="B196" s="27"/>
    </row>
    <row r="197" ht="15.75">
      <c r="B197" s="27"/>
    </row>
    <row r="198" ht="15.75">
      <c r="B198" s="27"/>
    </row>
    <row r="199" ht="15.75">
      <c r="B199" s="27"/>
    </row>
    <row r="200" ht="15.75">
      <c r="B200" s="27"/>
    </row>
    <row r="201" ht="15.75">
      <c r="B201" s="27"/>
    </row>
    <row r="202" ht="15.75">
      <c r="B202" s="27"/>
    </row>
    <row r="203" ht="15.75">
      <c r="B203" s="27"/>
    </row>
    <row r="204" ht="15.75">
      <c r="B204" s="27"/>
    </row>
    <row r="205" ht="15.75">
      <c r="B205" s="27"/>
    </row>
    <row r="206" ht="15.75">
      <c r="B206" s="27"/>
    </row>
    <row r="207" ht="15.75">
      <c r="B207" s="27"/>
    </row>
    <row r="208" ht="15.75">
      <c r="B208" s="27"/>
    </row>
    <row r="209" ht="15.75">
      <c r="B209" s="27"/>
    </row>
    <row r="210" ht="15.75">
      <c r="B210" s="27"/>
    </row>
    <row r="211" ht="15.75">
      <c r="B211" s="27"/>
    </row>
    <row r="212" ht="15.75">
      <c r="B212" s="27"/>
    </row>
    <row r="213" ht="15.75">
      <c r="B213" s="27"/>
    </row>
    <row r="214" ht="15.75">
      <c r="B214" s="27"/>
    </row>
    <row r="215" ht="15.75">
      <c r="B215" s="27"/>
    </row>
    <row r="216" ht="15.75">
      <c r="B216" s="27"/>
    </row>
    <row r="217" ht="15.75">
      <c r="B217" s="27"/>
    </row>
    <row r="218" ht="15.75">
      <c r="B218" s="27"/>
    </row>
    <row r="219" ht="15.75">
      <c r="B219" s="27"/>
    </row>
    <row r="220" ht="15.75">
      <c r="B220" s="27"/>
    </row>
    <row r="221" ht="15.75">
      <c r="B221" s="27"/>
    </row>
    <row r="222" ht="15.75">
      <c r="B222" s="27"/>
    </row>
    <row r="223" ht="15.75">
      <c r="B223" s="27"/>
    </row>
    <row r="224" ht="15.75">
      <c r="B224" s="27"/>
    </row>
    <row r="225" ht="15.75">
      <c r="B225" s="27"/>
    </row>
    <row r="226" ht="15.75">
      <c r="B226" s="27"/>
    </row>
    <row r="227" ht="15.75">
      <c r="B227" s="27"/>
    </row>
    <row r="228" ht="15.75">
      <c r="B228" s="27"/>
    </row>
    <row r="229" ht="15.75">
      <c r="B229" s="27"/>
    </row>
    <row r="230" ht="15.75">
      <c r="B230" s="27"/>
    </row>
    <row r="231" ht="15.75">
      <c r="B231" s="27"/>
    </row>
    <row r="232" ht="15.75">
      <c r="B232" s="27"/>
    </row>
    <row r="233" ht="15.75">
      <c r="B233" s="27"/>
    </row>
    <row r="234" ht="15.75">
      <c r="B234" s="27"/>
    </row>
    <row r="235" ht="15.75">
      <c r="B235" s="27"/>
    </row>
    <row r="236" ht="15.75">
      <c r="B236" s="27"/>
    </row>
    <row r="237" ht="15.75">
      <c r="B237" s="27"/>
    </row>
    <row r="238" ht="15.75">
      <c r="B238" s="27"/>
    </row>
    <row r="239" ht="15.75">
      <c r="B239" s="27"/>
    </row>
    <row r="240" ht="15.75">
      <c r="B240" s="27"/>
    </row>
    <row r="241" ht="15.75">
      <c r="B241" s="27"/>
    </row>
    <row r="242" ht="15.75">
      <c r="B242" s="27"/>
    </row>
    <row r="243" ht="15.75">
      <c r="B243" s="27"/>
    </row>
    <row r="244" ht="15.75">
      <c r="B244" s="27"/>
    </row>
    <row r="245" ht="15.75">
      <c r="B245" s="27"/>
    </row>
    <row r="246" ht="15.75">
      <c r="B246" s="27"/>
    </row>
    <row r="247" ht="15.75">
      <c r="B247" s="27"/>
    </row>
    <row r="248" ht="15.75">
      <c r="B248" s="27"/>
    </row>
    <row r="249" ht="15.75">
      <c r="B249" s="27"/>
    </row>
    <row r="250" ht="15.75">
      <c r="B250" s="27"/>
    </row>
    <row r="251" ht="15.75">
      <c r="B251" s="27"/>
    </row>
    <row r="252" ht="15.75">
      <c r="B252" s="27"/>
    </row>
    <row r="253" ht="15.75">
      <c r="B253" s="27"/>
    </row>
    <row r="254" ht="15.75">
      <c r="B254" s="27"/>
    </row>
    <row r="255" ht="15.75">
      <c r="B255" s="27"/>
    </row>
    <row r="256" ht="15.75">
      <c r="B256" s="27"/>
    </row>
    <row r="257" ht="15.75">
      <c r="B257" s="27"/>
    </row>
    <row r="258" ht="15.75">
      <c r="B258" s="27"/>
    </row>
    <row r="259" ht="15.75">
      <c r="B259" s="27"/>
    </row>
    <row r="260" ht="15.75">
      <c r="B260" s="27"/>
    </row>
    <row r="261" ht="15.75">
      <c r="B261" s="27"/>
    </row>
    <row r="262" ht="15.75">
      <c r="B262" s="27"/>
    </row>
    <row r="263" ht="15.75">
      <c r="B263" s="27"/>
    </row>
    <row r="264" ht="15.75">
      <c r="B264" s="27"/>
    </row>
    <row r="265" ht="15.75">
      <c r="B265" s="27"/>
    </row>
    <row r="266" ht="15.75">
      <c r="B266" s="27"/>
    </row>
    <row r="267" ht="15.75">
      <c r="B267" s="27"/>
    </row>
    <row r="268" ht="15.75">
      <c r="B268" s="27"/>
    </row>
    <row r="269" ht="15.75">
      <c r="B269" s="27"/>
    </row>
    <row r="270" ht="15.75">
      <c r="B270" s="27"/>
    </row>
    <row r="271" ht="15.75">
      <c r="B271" s="27"/>
    </row>
    <row r="272" ht="15.75">
      <c r="B272" s="27"/>
    </row>
    <row r="273" ht="15.75">
      <c r="B273" s="27"/>
    </row>
    <row r="274" ht="15.75">
      <c r="B274" s="27"/>
    </row>
    <row r="275" ht="15.75">
      <c r="B275" s="27"/>
    </row>
    <row r="276" ht="15.75">
      <c r="B276" s="27"/>
    </row>
    <row r="277" ht="15.75">
      <c r="B277" s="27"/>
    </row>
    <row r="278" ht="15.75">
      <c r="B278" s="27"/>
    </row>
    <row r="279" ht="15.75">
      <c r="B279" s="27"/>
    </row>
    <row r="280" ht="15.75">
      <c r="B280" s="27"/>
    </row>
    <row r="281" ht="15.75">
      <c r="B281" s="27"/>
    </row>
    <row r="282" ht="15.75">
      <c r="B282" s="27"/>
    </row>
    <row r="283" ht="15.75">
      <c r="B283" s="27"/>
    </row>
    <row r="284" ht="15.75">
      <c r="B284" s="27"/>
    </row>
    <row r="285" ht="15.75">
      <c r="B285" s="27"/>
    </row>
    <row r="286" ht="15.75">
      <c r="B286" s="27"/>
    </row>
    <row r="287" ht="15.75">
      <c r="B287" s="27"/>
    </row>
    <row r="288" ht="15.75">
      <c r="B288" s="27"/>
    </row>
    <row r="289" ht="15.75">
      <c r="B289" s="27"/>
    </row>
    <row r="290" ht="15.75">
      <c r="B290" s="27"/>
    </row>
    <row r="291" ht="15.75">
      <c r="B291" s="27"/>
    </row>
    <row r="292" ht="15.75">
      <c r="B292" s="27"/>
    </row>
    <row r="293" ht="15.75">
      <c r="B293" s="27"/>
    </row>
    <row r="294" ht="15.75">
      <c r="B294" s="27"/>
    </row>
    <row r="295" ht="15.75">
      <c r="B295" s="27"/>
    </row>
    <row r="296" ht="15.75">
      <c r="B296" s="27"/>
    </row>
    <row r="297" ht="15.75">
      <c r="B297" s="27"/>
    </row>
    <row r="298" ht="15.75">
      <c r="B298" s="27"/>
    </row>
    <row r="299" ht="15.75">
      <c r="B299" s="27"/>
    </row>
    <row r="300" ht="15.75">
      <c r="B300" s="27"/>
    </row>
    <row r="301" ht="15.75">
      <c r="B301" s="27"/>
    </row>
    <row r="302" ht="15.75">
      <c r="B302" s="27"/>
    </row>
    <row r="303" ht="15.75">
      <c r="B303" s="27"/>
    </row>
    <row r="304" ht="15.75">
      <c r="B304" s="27"/>
    </row>
    <row r="305" ht="15.75">
      <c r="B305" s="27"/>
    </row>
    <row r="306" ht="15.75">
      <c r="B306" s="27"/>
    </row>
    <row r="307" ht="15.75">
      <c r="B307" s="27"/>
    </row>
    <row r="308" ht="15.75">
      <c r="B308" s="27"/>
    </row>
    <row r="309" ht="15.75">
      <c r="B309" s="27"/>
    </row>
    <row r="310" ht="15.75">
      <c r="B310" s="27"/>
    </row>
    <row r="311" ht="15.75">
      <c r="B311" s="27"/>
    </row>
    <row r="312" ht="15.75">
      <c r="B312" s="27"/>
    </row>
    <row r="313" ht="15.75">
      <c r="B313" s="27"/>
    </row>
    <row r="314" ht="15.75">
      <c r="B314" s="27"/>
    </row>
    <row r="315" ht="15.75">
      <c r="B315" s="27"/>
    </row>
    <row r="316" ht="15.75">
      <c r="B316" s="27"/>
    </row>
    <row r="317" ht="15.75">
      <c r="B317" s="27"/>
    </row>
    <row r="318" ht="15.75">
      <c r="B318" s="27"/>
    </row>
    <row r="319" ht="15.75">
      <c r="B319" s="27"/>
    </row>
    <row r="320" ht="15.75">
      <c r="B320" s="27"/>
    </row>
    <row r="321" ht="15.75">
      <c r="B321" s="27"/>
    </row>
    <row r="322" ht="15.75">
      <c r="B322" s="27"/>
    </row>
    <row r="323" ht="15.75">
      <c r="B323" s="27"/>
    </row>
    <row r="324" ht="15.75">
      <c r="B324" s="27"/>
    </row>
    <row r="325" ht="15.75">
      <c r="B325" s="27"/>
    </row>
    <row r="326" ht="15.75">
      <c r="B326" s="27"/>
    </row>
    <row r="327" ht="15.75">
      <c r="B327" s="27"/>
    </row>
    <row r="328" ht="15.75">
      <c r="B328" s="27"/>
    </row>
    <row r="329" ht="15.75">
      <c r="B329" s="27"/>
    </row>
    <row r="330" ht="15.75">
      <c r="B330" s="27"/>
    </row>
    <row r="331" ht="15.75">
      <c r="B331" s="27"/>
    </row>
    <row r="332" ht="15.75">
      <c r="B332" s="27"/>
    </row>
    <row r="333" ht="15.75">
      <c r="B333" s="27"/>
    </row>
    <row r="334" ht="15.75">
      <c r="B334" s="27"/>
    </row>
    <row r="335" ht="15.75">
      <c r="B335" s="27"/>
    </row>
    <row r="336" ht="15.75">
      <c r="B336" s="27"/>
    </row>
    <row r="337" ht="15.75">
      <c r="B337" s="27"/>
    </row>
    <row r="338" ht="15.75">
      <c r="B338" s="27"/>
    </row>
    <row r="339" ht="15.75">
      <c r="B339" s="27"/>
    </row>
    <row r="340" ht="15.75">
      <c r="B340" s="27"/>
    </row>
    <row r="341" ht="15.75">
      <c r="B341" s="27"/>
    </row>
    <row r="342" ht="15.75">
      <c r="B342" s="27"/>
    </row>
    <row r="343" ht="15.75">
      <c r="B343" s="27"/>
    </row>
    <row r="344" ht="15.75">
      <c r="B344" s="27"/>
    </row>
    <row r="345" ht="15.75">
      <c r="B345" s="27"/>
    </row>
    <row r="346" ht="15.75">
      <c r="B346" s="27"/>
    </row>
    <row r="347" ht="15.75">
      <c r="B347" s="27"/>
    </row>
    <row r="348" ht="15.75">
      <c r="B348" s="27"/>
    </row>
    <row r="349" ht="15.75">
      <c r="B349" s="27"/>
    </row>
    <row r="350" ht="15.75">
      <c r="B350" s="27"/>
    </row>
    <row r="351" ht="15.75">
      <c r="B351" s="27"/>
    </row>
    <row r="352" ht="15.75">
      <c r="B352" s="27"/>
    </row>
    <row r="353" ht="15.75">
      <c r="B353" s="27"/>
    </row>
    <row r="354" ht="15.75">
      <c r="B354" s="27"/>
    </row>
    <row r="355" ht="15.75">
      <c r="B355" s="27"/>
    </row>
    <row r="356" ht="15.75">
      <c r="B356" s="27"/>
    </row>
    <row r="357" ht="15.75">
      <c r="B357" s="27"/>
    </row>
    <row r="358" ht="15.75">
      <c r="B358" s="27"/>
    </row>
    <row r="359" ht="15.75">
      <c r="B359" s="27"/>
    </row>
    <row r="360" ht="15.75">
      <c r="B360" s="27"/>
    </row>
    <row r="361" ht="15.75">
      <c r="B361" s="27"/>
    </row>
    <row r="362" ht="15.75">
      <c r="B362" s="27"/>
    </row>
    <row r="363" ht="15.75">
      <c r="B363" s="27"/>
    </row>
    <row r="364" ht="15.75">
      <c r="B364" s="27"/>
    </row>
    <row r="365" ht="15.75">
      <c r="B365" s="27"/>
    </row>
    <row r="366" ht="15.75">
      <c r="B366" s="27"/>
    </row>
    <row r="367" ht="15.75">
      <c r="B367" s="27"/>
    </row>
    <row r="368" ht="15.75">
      <c r="B368" s="27"/>
    </row>
    <row r="369" ht="15.75">
      <c r="B369" s="27"/>
    </row>
    <row r="370" ht="15.75">
      <c r="B370" s="27"/>
    </row>
    <row r="371" ht="15.75">
      <c r="B371" s="27"/>
    </row>
    <row r="372" ht="15.75">
      <c r="B372" s="27"/>
    </row>
    <row r="373" ht="15.75">
      <c r="B373" s="27"/>
    </row>
    <row r="374" ht="15.75">
      <c r="B374" s="27"/>
    </row>
    <row r="375" ht="15.75">
      <c r="B375" s="27"/>
    </row>
    <row r="376" ht="15.75">
      <c r="B376" s="27"/>
    </row>
    <row r="377" ht="15.75">
      <c r="B377" s="27"/>
    </row>
    <row r="378" ht="15.75">
      <c r="B378" s="27"/>
    </row>
    <row r="379" ht="15.75">
      <c r="B379" s="27"/>
    </row>
    <row r="380" ht="15.75">
      <c r="B380" s="27"/>
    </row>
    <row r="381" ht="15.75">
      <c r="B381" s="27"/>
    </row>
    <row r="382" ht="15.75">
      <c r="B382" s="27"/>
    </row>
    <row r="383" ht="15.75">
      <c r="B383" s="27"/>
    </row>
    <row r="384" ht="15.75">
      <c r="B384" s="27"/>
    </row>
    <row r="385" ht="15.75">
      <c r="B385" s="27"/>
    </row>
    <row r="386" ht="15.75">
      <c r="B386" s="27"/>
    </row>
    <row r="387" ht="15.75">
      <c r="B387" s="27"/>
    </row>
    <row r="388" ht="15.75">
      <c r="B388" s="27"/>
    </row>
    <row r="389" ht="15.75">
      <c r="B389" s="27"/>
    </row>
    <row r="390" ht="15.75">
      <c r="B390" s="27"/>
    </row>
    <row r="391" ht="15.75">
      <c r="B391" s="27"/>
    </row>
    <row r="392" ht="15.75">
      <c r="B392" s="27"/>
    </row>
    <row r="393" ht="15.75">
      <c r="B393" s="27"/>
    </row>
    <row r="394" ht="15.75">
      <c r="B394" s="27"/>
    </row>
    <row r="395" ht="15.75">
      <c r="B395" s="27"/>
    </row>
    <row r="396" ht="15.75">
      <c r="B396" s="27"/>
    </row>
    <row r="397" ht="15.75">
      <c r="B397" s="27"/>
    </row>
    <row r="398" ht="15.75">
      <c r="B398" s="27"/>
    </row>
    <row r="399" ht="15.75">
      <c r="B399" s="27"/>
    </row>
    <row r="400" ht="15.75">
      <c r="B400" s="27"/>
    </row>
    <row r="401" ht="15.75">
      <c r="B401" s="27"/>
    </row>
    <row r="402" ht="15.75">
      <c r="B402" s="27"/>
    </row>
    <row r="403" ht="15.75">
      <c r="B403" s="27"/>
    </row>
    <row r="404" ht="15.75">
      <c r="B404" s="27"/>
    </row>
    <row r="405" ht="15.75">
      <c r="B405" s="27"/>
    </row>
    <row r="406" ht="15.75">
      <c r="B406" s="27"/>
    </row>
    <row r="407" ht="15.75">
      <c r="B407" s="27"/>
    </row>
    <row r="408" ht="15.75">
      <c r="B408" s="27"/>
    </row>
    <row r="409" ht="15.75">
      <c r="B409" s="27"/>
    </row>
    <row r="410" ht="15.75">
      <c r="B410" s="27"/>
    </row>
    <row r="411" ht="15.75">
      <c r="B411" s="27"/>
    </row>
    <row r="412" ht="15.75">
      <c r="B412" s="27"/>
    </row>
    <row r="413" ht="15.75">
      <c r="B413" s="27"/>
    </row>
    <row r="414" ht="15.75">
      <c r="B414" s="27"/>
    </row>
    <row r="415" ht="15.75">
      <c r="B415" s="27"/>
    </row>
    <row r="416" ht="15.75">
      <c r="B416" s="27"/>
    </row>
    <row r="417" ht="15.75">
      <c r="B417" s="27"/>
    </row>
    <row r="418" ht="15.75">
      <c r="B418" s="27"/>
    </row>
    <row r="419" ht="15.75">
      <c r="B419" s="27"/>
    </row>
    <row r="420" ht="15.75">
      <c r="B420" s="27"/>
    </row>
    <row r="421" ht="15.75">
      <c r="B421" s="27"/>
    </row>
    <row r="422" ht="15.75">
      <c r="B422" s="27"/>
    </row>
    <row r="423" ht="15.75">
      <c r="B423" s="27"/>
    </row>
    <row r="424" ht="15.75">
      <c r="B424" s="27"/>
    </row>
    <row r="425" ht="15.75">
      <c r="B425" s="27"/>
    </row>
    <row r="426" ht="15.75">
      <c r="B426" s="27"/>
    </row>
    <row r="427" ht="15.75">
      <c r="B427" s="27"/>
    </row>
    <row r="428" ht="15.75">
      <c r="B428" s="27"/>
    </row>
    <row r="429" ht="15.75">
      <c r="B429" s="27"/>
    </row>
    <row r="430" ht="15.75">
      <c r="B430" s="27"/>
    </row>
    <row r="431" ht="15.75">
      <c r="B431" s="27"/>
    </row>
    <row r="432" ht="15.75">
      <c r="B432" s="27"/>
    </row>
    <row r="433" ht="15.75">
      <c r="B433" s="27"/>
    </row>
    <row r="434" ht="15.75">
      <c r="B434" s="27"/>
    </row>
    <row r="435" ht="15.75">
      <c r="B435" s="27"/>
    </row>
    <row r="436" ht="15.75">
      <c r="B436" s="27"/>
    </row>
    <row r="437" ht="15.75">
      <c r="B437" s="27"/>
    </row>
    <row r="438" ht="15.75">
      <c r="B438" s="27"/>
    </row>
    <row r="439" ht="15.75">
      <c r="B439" s="27"/>
    </row>
    <row r="440" ht="15.75">
      <c r="B440" s="27"/>
    </row>
    <row r="441" ht="15.75">
      <c r="B441" s="27"/>
    </row>
    <row r="442" ht="15.75">
      <c r="B442" s="27"/>
    </row>
    <row r="443" ht="15.75">
      <c r="B443" s="27"/>
    </row>
    <row r="444" ht="15.75">
      <c r="B444" s="27"/>
    </row>
    <row r="445" ht="15.75">
      <c r="B445" s="27"/>
    </row>
    <row r="446" ht="15.75">
      <c r="B446" s="27"/>
    </row>
    <row r="447" ht="15.75">
      <c r="B447" s="27"/>
    </row>
    <row r="448" ht="15.75">
      <c r="B448" s="27"/>
    </row>
    <row r="449" ht="15.75">
      <c r="B449" s="27"/>
    </row>
    <row r="450" ht="15.75">
      <c r="B450" s="27"/>
    </row>
    <row r="451" ht="15.75">
      <c r="B451" s="27"/>
    </row>
    <row r="452" ht="15.75">
      <c r="B452" s="27"/>
    </row>
    <row r="453" ht="15.75">
      <c r="B453" s="27"/>
    </row>
    <row r="454" ht="15.75">
      <c r="B454" s="27"/>
    </row>
    <row r="455" ht="15.75">
      <c r="B455" s="27"/>
    </row>
    <row r="456" ht="15.75">
      <c r="B456" s="27"/>
    </row>
    <row r="457" ht="15.75">
      <c r="B457" s="27"/>
    </row>
    <row r="458" ht="15.75">
      <c r="B458" s="27"/>
    </row>
    <row r="459" ht="15.75">
      <c r="B459" s="27"/>
    </row>
    <row r="460" ht="15.75">
      <c r="B460" s="27"/>
    </row>
    <row r="461" ht="15.75">
      <c r="B461" s="27"/>
    </row>
    <row r="462" ht="15.75">
      <c r="B462" s="27"/>
    </row>
    <row r="463" ht="15.75">
      <c r="B463" s="27"/>
    </row>
    <row r="464" ht="15.75">
      <c r="B464" s="27"/>
    </row>
    <row r="465" ht="15.75">
      <c r="B465" s="27"/>
    </row>
    <row r="466" ht="15.75">
      <c r="B466" s="27"/>
    </row>
    <row r="467" ht="15.75">
      <c r="B467" s="27"/>
    </row>
    <row r="468" ht="15.75">
      <c r="B468" s="27"/>
    </row>
    <row r="469" ht="15.75">
      <c r="B469" s="27"/>
    </row>
    <row r="470" ht="15.75">
      <c r="B470" s="27"/>
    </row>
    <row r="471" ht="15.75">
      <c r="B471" s="27"/>
    </row>
    <row r="472" ht="15.75">
      <c r="B472" s="27"/>
    </row>
    <row r="473" ht="15.75">
      <c r="B473" s="27"/>
    </row>
    <row r="474" ht="15.75">
      <c r="B474" s="27"/>
    </row>
    <row r="475" ht="15.75">
      <c r="B475" s="27"/>
    </row>
    <row r="476" ht="15.75">
      <c r="B476" s="27"/>
    </row>
    <row r="477" ht="15.75">
      <c r="B477" s="27"/>
    </row>
    <row r="478" ht="15.75">
      <c r="B478" s="27"/>
    </row>
    <row r="479" ht="15.75">
      <c r="B479" s="27"/>
    </row>
    <row r="480" ht="15.75">
      <c r="B480" s="27"/>
    </row>
    <row r="481" ht="15.75">
      <c r="B481" s="27"/>
    </row>
    <row r="482" ht="15.75">
      <c r="B482" s="27"/>
    </row>
    <row r="483" ht="15.75">
      <c r="B483" s="27"/>
    </row>
    <row r="484" ht="15.75">
      <c r="B484" s="27"/>
    </row>
    <row r="485" ht="15.75">
      <c r="B485" s="27"/>
    </row>
    <row r="486" ht="15.75">
      <c r="B486" s="27"/>
    </row>
    <row r="487" ht="15.75">
      <c r="B487" s="27"/>
    </row>
    <row r="488" ht="15.75">
      <c r="B488" s="27"/>
    </row>
    <row r="489" ht="15.75">
      <c r="B489" s="27"/>
    </row>
    <row r="490" ht="15.75">
      <c r="B490" s="27"/>
    </row>
    <row r="491" ht="15.75">
      <c r="B491" s="27"/>
    </row>
    <row r="492" ht="15.75">
      <c r="B492" s="27"/>
    </row>
    <row r="493" ht="15.75">
      <c r="B493" s="27"/>
    </row>
    <row r="494" ht="15.75">
      <c r="B494" s="27"/>
    </row>
    <row r="495" ht="15.75">
      <c r="B495" s="27"/>
    </row>
    <row r="496" ht="15.75">
      <c r="B496" s="27"/>
    </row>
    <row r="497" ht="15.75">
      <c r="B497" s="27"/>
    </row>
    <row r="498" ht="15.75">
      <c r="B498" s="27"/>
    </row>
    <row r="499" ht="15.75">
      <c r="B499" s="27"/>
    </row>
    <row r="500" ht="15.75">
      <c r="B500" s="27"/>
    </row>
    <row r="501" ht="15.75">
      <c r="B501" s="27"/>
    </row>
    <row r="502" ht="15.75">
      <c r="B502" s="27"/>
    </row>
    <row r="503" ht="15.75">
      <c r="B503" s="27"/>
    </row>
    <row r="504" ht="15.75">
      <c r="B504" s="27"/>
    </row>
    <row r="505" ht="15.75">
      <c r="B505" s="27"/>
    </row>
    <row r="506" ht="15.75">
      <c r="B506" s="27"/>
    </row>
    <row r="507" ht="15.75">
      <c r="B507" s="27"/>
    </row>
    <row r="508" ht="15.75">
      <c r="B508" s="27"/>
    </row>
    <row r="509" ht="15.75">
      <c r="B509" s="27"/>
    </row>
    <row r="510" ht="15.75">
      <c r="B510" s="27"/>
    </row>
    <row r="511" ht="15.75">
      <c r="B511" s="27"/>
    </row>
    <row r="512" ht="15.75">
      <c r="B512" s="27"/>
    </row>
    <row r="513" ht="15.75">
      <c r="B513" s="27"/>
    </row>
    <row r="514" ht="15.75">
      <c r="B514" s="27"/>
    </row>
    <row r="515" ht="15.75">
      <c r="B515" s="27"/>
    </row>
    <row r="516" ht="15.75">
      <c r="B516" s="27"/>
    </row>
    <row r="517" ht="15.75">
      <c r="B517" s="27"/>
    </row>
    <row r="518" ht="15.75">
      <c r="B518" s="27"/>
    </row>
    <row r="519" ht="15.75">
      <c r="B519" s="27"/>
    </row>
    <row r="520" ht="15.75">
      <c r="B520" s="27"/>
    </row>
    <row r="521" ht="15.75">
      <c r="B521" s="27"/>
    </row>
    <row r="522" ht="15.75">
      <c r="B522" s="27"/>
    </row>
    <row r="523" ht="15.75">
      <c r="B523" s="27"/>
    </row>
    <row r="524" ht="15.75">
      <c r="B524" s="27"/>
    </row>
    <row r="525" ht="15.75">
      <c r="B525" s="27"/>
    </row>
    <row r="526" ht="15.75">
      <c r="B526" s="27"/>
    </row>
    <row r="527" ht="15.75">
      <c r="B527" s="27"/>
    </row>
    <row r="528" ht="15.75">
      <c r="B528" s="27"/>
    </row>
    <row r="529" ht="15.75">
      <c r="B529" s="27"/>
    </row>
    <row r="530" ht="15.75">
      <c r="B530" s="27"/>
    </row>
    <row r="531" ht="15.75">
      <c r="B531" s="27"/>
    </row>
    <row r="532" ht="15.75">
      <c r="B532" s="27"/>
    </row>
    <row r="533" ht="15.75">
      <c r="B533" s="27"/>
    </row>
    <row r="534" ht="15.75">
      <c r="B534" s="27"/>
    </row>
    <row r="535" ht="15.75">
      <c r="B535" s="27"/>
    </row>
    <row r="536" ht="15.75">
      <c r="B536" s="27"/>
    </row>
    <row r="537" ht="15.75">
      <c r="B537" s="27"/>
    </row>
    <row r="538" ht="15.75">
      <c r="B538" s="27"/>
    </row>
    <row r="539" ht="15.75">
      <c r="B539" s="27"/>
    </row>
    <row r="540" ht="15.75">
      <c r="B540" s="27"/>
    </row>
    <row r="541" ht="15.75">
      <c r="B541" s="27"/>
    </row>
    <row r="542" ht="15.75">
      <c r="B542" s="27"/>
    </row>
    <row r="543" ht="15.75">
      <c r="B543" s="27"/>
    </row>
    <row r="544" ht="15.75">
      <c r="B544" s="27"/>
    </row>
    <row r="545" ht="15.75">
      <c r="B545" s="27"/>
    </row>
    <row r="546" ht="15.75">
      <c r="B546" s="27"/>
    </row>
    <row r="547" ht="15.75">
      <c r="B547" s="27"/>
    </row>
    <row r="548" ht="15.75">
      <c r="B548" s="27"/>
    </row>
    <row r="549" ht="15.75">
      <c r="B549" s="27"/>
    </row>
    <row r="550" ht="15.75">
      <c r="B550" s="27"/>
    </row>
    <row r="551" ht="15.75">
      <c r="B551" s="27"/>
    </row>
    <row r="552" ht="15.75">
      <c r="B552" s="27"/>
    </row>
    <row r="553" ht="15.75">
      <c r="B553" s="27"/>
    </row>
    <row r="554" ht="15.75">
      <c r="B554" s="27"/>
    </row>
    <row r="555" ht="15.75">
      <c r="B555" s="27"/>
    </row>
    <row r="556" ht="15.75">
      <c r="B556" s="27"/>
    </row>
    <row r="557" ht="15.75">
      <c r="B557" s="27"/>
    </row>
    <row r="558" ht="15.75">
      <c r="B558" s="27"/>
    </row>
    <row r="559" ht="15.75">
      <c r="B559" s="27"/>
    </row>
    <row r="560" ht="15.75">
      <c r="B560" s="27"/>
    </row>
    <row r="561" ht="15.75">
      <c r="B561" s="27"/>
    </row>
    <row r="562" ht="15.75">
      <c r="B562" s="27"/>
    </row>
    <row r="563" ht="15.75">
      <c r="B563" s="27"/>
    </row>
    <row r="564" ht="15.75">
      <c r="B564" s="27"/>
    </row>
    <row r="565" ht="15.75">
      <c r="B565" s="27"/>
    </row>
    <row r="566" ht="15.75">
      <c r="B566" s="27"/>
    </row>
    <row r="567" ht="15.75">
      <c r="B567" s="27"/>
    </row>
    <row r="568" ht="15.75">
      <c r="B568" s="27"/>
    </row>
    <row r="569" ht="15.75">
      <c r="B569" s="27"/>
    </row>
    <row r="570" ht="15.75">
      <c r="B570" s="27"/>
    </row>
    <row r="571" ht="15.75">
      <c r="B571" s="27"/>
    </row>
    <row r="572" ht="15.75">
      <c r="B572" s="27"/>
    </row>
    <row r="573" ht="15.75">
      <c r="B573" s="27"/>
    </row>
    <row r="574" ht="15.75">
      <c r="B574" s="27"/>
    </row>
    <row r="575" ht="15.75">
      <c r="B575" s="27"/>
    </row>
    <row r="576" ht="15.75">
      <c r="B576" s="27"/>
    </row>
    <row r="577" ht="15.75">
      <c r="B577" s="27"/>
    </row>
    <row r="578" ht="15.75">
      <c r="B578" s="27"/>
    </row>
    <row r="579" ht="15.75">
      <c r="B579" s="27"/>
    </row>
    <row r="580" ht="15.75">
      <c r="B580" s="27"/>
    </row>
    <row r="581" ht="15.75">
      <c r="B581" s="27"/>
    </row>
    <row r="582" ht="15.75">
      <c r="B582" s="27"/>
    </row>
    <row r="583" ht="15.75">
      <c r="B583" s="27"/>
    </row>
    <row r="584" ht="15.75">
      <c r="B584" s="27"/>
    </row>
    <row r="585" ht="15.75">
      <c r="B585" s="27"/>
    </row>
    <row r="586" ht="15.75">
      <c r="B586" s="27"/>
    </row>
    <row r="587" ht="15.75">
      <c r="B587" s="27"/>
    </row>
    <row r="588" ht="15.75">
      <c r="B588" s="27"/>
    </row>
    <row r="589" ht="15.75">
      <c r="B589" s="27"/>
    </row>
    <row r="590" ht="15.75">
      <c r="B590" s="27"/>
    </row>
    <row r="591" ht="15.75">
      <c r="B591" s="27"/>
    </row>
    <row r="592" ht="15.75">
      <c r="B592" s="27"/>
    </row>
    <row r="593" ht="15.75">
      <c r="B593" s="27"/>
    </row>
    <row r="594" ht="15.75">
      <c r="B594" s="27"/>
    </row>
    <row r="595" ht="15.75">
      <c r="B595" s="27"/>
    </row>
    <row r="596" ht="15.75">
      <c r="B596" s="27"/>
    </row>
    <row r="597" ht="15.75">
      <c r="B597" s="27"/>
    </row>
    <row r="598" ht="15.75">
      <c r="B598" s="27"/>
    </row>
    <row r="599" ht="15.75">
      <c r="B599" s="27"/>
    </row>
    <row r="600" ht="15.75">
      <c r="B600" s="27"/>
    </row>
    <row r="601" ht="15.75">
      <c r="B601" s="27"/>
    </row>
    <row r="602" ht="15.75">
      <c r="B602" s="27"/>
    </row>
    <row r="603" ht="15.75">
      <c r="B603" s="27"/>
    </row>
    <row r="604" ht="15.75">
      <c r="B604" s="27"/>
    </row>
    <row r="605" ht="15.75">
      <c r="B605" s="27"/>
    </row>
    <row r="606" ht="15.75">
      <c r="B606" s="27"/>
    </row>
    <row r="607" ht="15.75">
      <c r="B607" s="27"/>
    </row>
    <row r="608" ht="15.75">
      <c r="B608" s="27"/>
    </row>
    <row r="609" ht="15.75">
      <c r="B609" s="27"/>
    </row>
    <row r="610" ht="15.75">
      <c r="B610" s="27"/>
    </row>
    <row r="611" ht="15.75">
      <c r="B611" s="27"/>
    </row>
    <row r="612" ht="15.75">
      <c r="B612" s="27"/>
    </row>
    <row r="613" ht="15.75">
      <c r="B613" s="27"/>
    </row>
    <row r="614" ht="15.75">
      <c r="B614" s="27"/>
    </row>
    <row r="615" ht="15.75">
      <c r="B615" s="27"/>
    </row>
    <row r="616" ht="15.75">
      <c r="B616" s="27"/>
    </row>
    <row r="617" ht="15.75">
      <c r="B617" s="27"/>
    </row>
    <row r="618" ht="15.75">
      <c r="B618" s="27"/>
    </row>
    <row r="619" ht="15.75">
      <c r="B619" s="27"/>
    </row>
    <row r="620" ht="15.75">
      <c r="B620" s="27"/>
    </row>
    <row r="621" ht="15.75">
      <c r="B621" s="27"/>
    </row>
    <row r="622" ht="15.75">
      <c r="B622" s="27"/>
    </row>
    <row r="623" ht="15.75">
      <c r="B623" s="27"/>
    </row>
    <row r="624" ht="15.75">
      <c r="B624" s="27"/>
    </row>
    <row r="625" ht="15.75">
      <c r="B625" s="27"/>
    </row>
    <row r="626" ht="15.75">
      <c r="B626" s="27"/>
    </row>
    <row r="627" ht="15.75">
      <c r="B627" s="27"/>
    </row>
    <row r="628" ht="15.75">
      <c r="B628" s="27"/>
    </row>
    <row r="629" ht="15.75">
      <c r="B629" s="27"/>
    </row>
    <row r="630" ht="15.75">
      <c r="B630" s="27"/>
    </row>
    <row r="631" ht="15.75">
      <c r="B631" s="27"/>
    </row>
    <row r="632" ht="15.75">
      <c r="B632" s="27"/>
    </row>
    <row r="633" ht="15.75">
      <c r="B633" s="27"/>
    </row>
    <row r="634" ht="15.75">
      <c r="B634" s="27"/>
    </row>
    <row r="635" ht="15.75">
      <c r="B635" s="27"/>
    </row>
    <row r="636" ht="15.75">
      <c r="B636" s="27"/>
    </row>
    <row r="637" ht="15.75">
      <c r="B637" s="27"/>
    </row>
    <row r="638" ht="15.75">
      <c r="B638" s="27"/>
    </row>
    <row r="639" ht="15.75">
      <c r="B639" s="27"/>
    </row>
    <row r="640" ht="15.75">
      <c r="B640" s="27"/>
    </row>
    <row r="641" ht="15.75">
      <c r="B641" s="27"/>
    </row>
    <row r="642" ht="15.75">
      <c r="B642" s="27"/>
    </row>
    <row r="643" ht="15.75">
      <c r="B643" s="27"/>
    </row>
    <row r="644" ht="15.75">
      <c r="B644" s="27"/>
    </row>
    <row r="645" ht="15.75">
      <c r="B645" s="27"/>
    </row>
    <row r="646" ht="15.75">
      <c r="B646" s="27"/>
    </row>
    <row r="647" ht="15.75">
      <c r="B647" s="27"/>
    </row>
    <row r="648" ht="15.75">
      <c r="B648" s="27"/>
    </row>
    <row r="649" ht="15.75">
      <c r="B649" s="27"/>
    </row>
    <row r="650" ht="15.75">
      <c r="B650" s="27"/>
    </row>
    <row r="651" ht="15.75">
      <c r="B651" s="27"/>
    </row>
    <row r="652" ht="15.75">
      <c r="B652" s="27"/>
    </row>
    <row r="653" ht="15.75">
      <c r="B653" s="27"/>
    </row>
    <row r="654" ht="15.75">
      <c r="B654" s="27"/>
    </row>
    <row r="655" ht="15.75">
      <c r="B655" s="27"/>
    </row>
    <row r="656" ht="15.75">
      <c r="B656" s="27"/>
    </row>
    <row r="657" ht="15.75">
      <c r="B657" s="27"/>
    </row>
    <row r="658" ht="15.75">
      <c r="B658" s="27"/>
    </row>
    <row r="659" ht="15.75">
      <c r="B659" s="27"/>
    </row>
    <row r="660" ht="15.75">
      <c r="B660" s="27"/>
    </row>
    <row r="661" ht="15.75">
      <c r="B661" s="27"/>
    </row>
    <row r="662" ht="15.75">
      <c r="B662" s="27"/>
    </row>
    <row r="663" ht="15.75">
      <c r="B663" s="27"/>
    </row>
    <row r="664" ht="15.75">
      <c r="B664" s="27"/>
    </row>
    <row r="665" ht="15.75">
      <c r="B665" s="27"/>
    </row>
    <row r="666" ht="15.75">
      <c r="B666" s="27"/>
    </row>
    <row r="667" ht="15.75">
      <c r="B667" s="27"/>
    </row>
    <row r="668" ht="15.75">
      <c r="B668" s="27"/>
    </row>
    <row r="669" ht="15.75">
      <c r="B669" s="27"/>
    </row>
    <row r="670" ht="15.75">
      <c r="B670" s="27"/>
    </row>
    <row r="671" ht="15.75">
      <c r="B671" s="27"/>
    </row>
    <row r="672" ht="15.75">
      <c r="B672" s="27"/>
    </row>
    <row r="673" ht="15.75">
      <c r="B673" s="27"/>
    </row>
    <row r="674" ht="15.75">
      <c r="B674" s="27"/>
    </row>
    <row r="675" ht="15.75">
      <c r="B675" s="27"/>
    </row>
    <row r="676" ht="15.75">
      <c r="B676" s="27"/>
    </row>
    <row r="677" ht="15.75">
      <c r="B677" s="27"/>
    </row>
    <row r="678" ht="15.75">
      <c r="B678" s="27"/>
    </row>
    <row r="679" ht="15.75">
      <c r="B679" s="27"/>
    </row>
    <row r="680" ht="15.75">
      <c r="B680" s="27"/>
    </row>
    <row r="681" ht="15.75">
      <c r="B681" s="27"/>
    </row>
    <row r="682" ht="15.75">
      <c r="B682" s="27"/>
    </row>
    <row r="683" ht="15.75">
      <c r="B683" s="27"/>
    </row>
    <row r="684" ht="15.75">
      <c r="B684" s="27"/>
    </row>
    <row r="685" ht="15.75">
      <c r="B685" s="27"/>
    </row>
    <row r="686" ht="15.75">
      <c r="B686" s="27"/>
    </row>
    <row r="687" ht="15.75">
      <c r="B687" s="27"/>
    </row>
    <row r="688" ht="15.75">
      <c r="B688" s="27"/>
    </row>
    <row r="689" ht="15.75">
      <c r="B689" s="27"/>
    </row>
    <row r="690" ht="15.75">
      <c r="B690" s="27"/>
    </row>
    <row r="691" ht="15.75">
      <c r="B691" s="27"/>
    </row>
    <row r="692" ht="15.75">
      <c r="B692" s="27"/>
    </row>
    <row r="693" ht="15.75">
      <c r="B693" s="27"/>
    </row>
    <row r="694" ht="15.75">
      <c r="B694" s="27"/>
    </row>
    <row r="695" ht="15.75">
      <c r="B695" s="27"/>
    </row>
    <row r="696" ht="15.75">
      <c r="B696" s="27"/>
    </row>
    <row r="697" ht="15.75">
      <c r="B697" s="27"/>
    </row>
    <row r="698" ht="15.75">
      <c r="B698" s="27"/>
    </row>
    <row r="699" ht="15.75">
      <c r="B699" s="27"/>
    </row>
    <row r="700" ht="15.75">
      <c r="B700" s="27"/>
    </row>
    <row r="701" ht="15.75">
      <c r="B701" s="27"/>
    </row>
    <row r="702" ht="15.75">
      <c r="B702" s="27"/>
    </row>
    <row r="703" ht="15.75">
      <c r="B703" s="27"/>
    </row>
    <row r="704" ht="15.75">
      <c r="B704" s="27"/>
    </row>
    <row r="705" ht="15.75">
      <c r="B705" s="27"/>
    </row>
    <row r="706" ht="15.75">
      <c r="B706" s="27"/>
    </row>
    <row r="707" ht="15.75">
      <c r="B707" s="27"/>
    </row>
    <row r="708" ht="15.75">
      <c r="B708" s="27"/>
    </row>
    <row r="709" ht="15.75">
      <c r="B709" s="27"/>
    </row>
    <row r="710" ht="15.75">
      <c r="B710" s="27"/>
    </row>
    <row r="711" ht="15.75">
      <c r="B711" s="27"/>
    </row>
    <row r="712" ht="15.75">
      <c r="B712" s="27"/>
    </row>
    <row r="713" ht="15.75">
      <c r="B713" s="27"/>
    </row>
    <row r="714" ht="15.75">
      <c r="B714" s="27"/>
    </row>
    <row r="715" ht="15.75">
      <c r="B715" s="27"/>
    </row>
    <row r="716" ht="15.75">
      <c r="B716" s="27"/>
    </row>
    <row r="717" ht="15.75">
      <c r="B717" s="27"/>
    </row>
    <row r="718" ht="15.75">
      <c r="B718" s="27"/>
    </row>
    <row r="719" ht="15.75">
      <c r="B719" s="27"/>
    </row>
    <row r="720" ht="15.75">
      <c r="B720" s="27"/>
    </row>
    <row r="721" ht="15.75">
      <c r="B721" s="27"/>
    </row>
    <row r="722" ht="15.75">
      <c r="B722" s="27"/>
    </row>
    <row r="723" ht="15.75">
      <c r="B723" s="27"/>
    </row>
    <row r="724" ht="15.75">
      <c r="B724" s="27"/>
    </row>
    <row r="725" ht="15.75">
      <c r="B725" s="27"/>
    </row>
    <row r="726" ht="15.75">
      <c r="B726" s="27"/>
    </row>
    <row r="727" ht="15.75">
      <c r="B727" s="27"/>
    </row>
    <row r="728" ht="15.75">
      <c r="B728" s="27"/>
    </row>
    <row r="729" ht="15.75">
      <c r="B729" s="27"/>
    </row>
    <row r="730" ht="15.75">
      <c r="B730" s="27"/>
    </row>
    <row r="731" ht="15.75">
      <c r="B731" s="27"/>
    </row>
    <row r="732" ht="15.75">
      <c r="B732" s="27"/>
    </row>
    <row r="733" ht="15.75">
      <c r="B733" s="27"/>
    </row>
    <row r="734" ht="15.75">
      <c r="B734" s="27"/>
    </row>
    <row r="735" ht="15.75">
      <c r="B735" s="27"/>
    </row>
    <row r="736" ht="15.75">
      <c r="B736" s="27"/>
    </row>
    <row r="737" ht="15.75">
      <c r="B737" s="27"/>
    </row>
    <row r="738" ht="15.75">
      <c r="B738" s="27"/>
    </row>
    <row r="739" ht="15.75">
      <c r="B739" s="27"/>
    </row>
    <row r="740" ht="15.75">
      <c r="B740" s="27"/>
    </row>
    <row r="741" ht="15.75">
      <c r="B741" s="27"/>
    </row>
    <row r="742" ht="15.75">
      <c r="B742" s="27"/>
    </row>
    <row r="743" ht="15.75">
      <c r="B743" s="27"/>
    </row>
    <row r="744" ht="15.75">
      <c r="B744" s="27"/>
    </row>
    <row r="745" ht="15.75">
      <c r="B745" s="27"/>
    </row>
    <row r="746" ht="15.75">
      <c r="B746" s="27"/>
    </row>
    <row r="747" ht="15.75">
      <c r="B747" s="27"/>
    </row>
    <row r="748" ht="15.75">
      <c r="B748" s="27"/>
    </row>
    <row r="749" ht="15.75">
      <c r="B749" s="27"/>
    </row>
    <row r="750" ht="15.75">
      <c r="B750" s="27"/>
    </row>
    <row r="751" ht="15.75">
      <c r="B751" s="27"/>
    </row>
    <row r="752" ht="15.75">
      <c r="B752" s="27"/>
    </row>
    <row r="753" ht="15.75">
      <c r="B753" s="27"/>
    </row>
    <row r="754" ht="15.75">
      <c r="B754" s="27"/>
    </row>
    <row r="755" ht="15.75">
      <c r="B755" s="27"/>
    </row>
    <row r="756" ht="15.75">
      <c r="B756" s="27"/>
    </row>
    <row r="757" ht="15.75">
      <c r="B757" s="27"/>
    </row>
    <row r="758" ht="15.75">
      <c r="B758" s="27"/>
    </row>
    <row r="759" ht="15.75">
      <c r="B759" s="27"/>
    </row>
    <row r="760" ht="15.75">
      <c r="B760" s="27"/>
    </row>
    <row r="761" ht="15.75">
      <c r="B761" s="27"/>
    </row>
    <row r="762" ht="15.75">
      <c r="B762" s="27"/>
    </row>
    <row r="763" ht="15.75">
      <c r="B763" s="27"/>
    </row>
    <row r="764" ht="15.75">
      <c r="B764" s="27"/>
    </row>
    <row r="765" ht="15.75">
      <c r="B765" s="27"/>
    </row>
    <row r="766" ht="15.75">
      <c r="B766" s="27"/>
    </row>
    <row r="767" ht="15.75">
      <c r="B767" s="27"/>
    </row>
    <row r="768" ht="15.75">
      <c r="B768" s="27"/>
    </row>
    <row r="769" ht="15.75">
      <c r="B769" s="27"/>
    </row>
    <row r="770" ht="15.75">
      <c r="B770" s="27"/>
    </row>
    <row r="771" ht="15.75">
      <c r="B771" s="27"/>
    </row>
    <row r="772" ht="15.75">
      <c r="B772" s="27"/>
    </row>
    <row r="773" ht="15.75">
      <c r="B773" s="27"/>
    </row>
    <row r="774" ht="15.75">
      <c r="B774" s="27"/>
    </row>
    <row r="775" ht="15.75">
      <c r="B775" s="27"/>
    </row>
    <row r="776" ht="15.75">
      <c r="B776" s="27"/>
    </row>
    <row r="777" ht="15.75">
      <c r="B777" s="27"/>
    </row>
    <row r="778" ht="15.75">
      <c r="B778" s="27"/>
    </row>
    <row r="779" ht="15.75">
      <c r="B779" s="27"/>
    </row>
    <row r="780" ht="15.75">
      <c r="B780" s="27"/>
    </row>
    <row r="781" ht="15.75">
      <c r="B781" s="27"/>
    </row>
    <row r="782" ht="15.75">
      <c r="B782" s="27"/>
    </row>
    <row r="783" ht="15.75">
      <c r="B783" s="27"/>
    </row>
    <row r="784" ht="15.75">
      <c r="B784" s="27"/>
    </row>
    <row r="785" ht="15.75">
      <c r="B785" s="27"/>
    </row>
    <row r="786" ht="15.75">
      <c r="B786" s="27"/>
    </row>
    <row r="787" ht="15.75">
      <c r="B787" s="27"/>
    </row>
    <row r="788" ht="15.75">
      <c r="B788" s="27"/>
    </row>
    <row r="789" ht="15.75">
      <c r="B789" s="27"/>
    </row>
    <row r="790" ht="15.75">
      <c r="B790" s="27"/>
    </row>
    <row r="791" ht="15.75">
      <c r="B791" s="27"/>
    </row>
    <row r="792" ht="15.75">
      <c r="B792" s="27"/>
    </row>
    <row r="793" ht="15.75">
      <c r="B793" s="27"/>
    </row>
    <row r="794" ht="15.75">
      <c r="B794" s="27"/>
    </row>
    <row r="795" ht="15.75">
      <c r="B795" s="27"/>
    </row>
    <row r="796" ht="15.75">
      <c r="B796" s="27"/>
    </row>
    <row r="797" ht="15.75">
      <c r="B797" s="27"/>
    </row>
    <row r="798" ht="15.75">
      <c r="B798" s="27"/>
    </row>
    <row r="799" ht="15.75">
      <c r="B799" s="27"/>
    </row>
    <row r="800" ht="15.75">
      <c r="B800" s="27"/>
    </row>
    <row r="801" ht="15.75">
      <c r="B801" s="27"/>
    </row>
    <row r="802" ht="15.75">
      <c r="B802" s="27"/>
    </row>
    <row r="803" ht="15.75">
      <c r="B803" s="27"/>
    </row>
    <row r="804" ht="15.75">
      <c r="B804" s="27"/>
    </row>
    <row r="805" ht="15.75">
      <c r="B805" s="27"/>
    </row>
    <row r="806" ht="15.75">
      <c r="B806" s="27"/>
    </row>
    <row r="807" ht="15.75">
      <c r="B807" s="27"/>
    </row>
    <row r="808" ht="15.75">
      <c r="B808" s="27"/>
    </row>
    <row r="809" ht="15.75">
      <c r="B809" s="27"/>
    </row>
    <row r="810" ht="15.75">
      <c r="B810" s="27"/>
    </row>
    <row r="811" ht="15.75">
      <c r="B811" s="27"/>
    </row>
    <row r="812" ht="15.75">
      <c r="B812" s="27"/>
    </row>
    <row r="813" ht="15.75">
      <c r="B813" s="27"/>
    </row>
    <row r="814" ht="15.75">
      <c r="B814" s="27"/>
    </row>
    <row r="815" ht="15.75">
      <c r="B815" s="27"/>
    </row>
    <row r="816" ht="15.75">
      <c r="B816" s="27"/>
    </row>
    <row r="817" ht="15.75">
      <c r="B817" s="27"/>
    </row>
    <row r="818" ht="15.75">
      <c r="B818" s="27"/>
    </row>
    <row r="819" ht="15.75">
      <c r="B819" s="27"/>
    </row>
    <row r="820" ht="15.75">
      <c r="B820" s="27"/>
    </row>
    <row r="821" ht="15.75">
      <c r="B821" s="27"/>
    </row>
    <row r="822" ht="15.75">
      <c r="B822" s="27"/>
    </row>
    <row r="823" ht="15.75">
      <c r="B823" s="27"/>
    </row>
    <row r="824" ht="15.75">
      <c r="B824" s="27"/>
    </row>
    <row r="825" ht="15.75">
      <c r="B825" s="27"/>
    </row>
    <row r="826" ht="15.75">
      <c r="B826" s="27"/>
    </row>
    <row r="827" ht="15.75">
      <c r="B827" s="27"/>
    </row>
    <row r="828" ht="15.75">
      <c r="B828" s="27"/>
    </row>
    <row r="829" ht="15.75">
      <c r="B829" s="27"/>
    </row>
    <row r="830" ht="15.75">
      <c r="B830" s="27"/>
    </row>
    <row r="831" ht="15.75">
      <c r="B831" s="27"/>
    </row>
    <row r="832" ht="15.75">
      <c r="B832" s="27"/>
    </row>
    <row r="833" ht="15.75">
      <c r="B833" s="27"/>
    </row>
    <row r="834" ht="15.75">
      <c r="B834" s="27"/>
    </row>
    <row r="835" ht="15.75">
      <c r="B835" s="27"/>
    </row>
    <row r="836" ht="15.75">
      <c r="B836" s="27"/>
    </row>
    <row r="837" ht="15.75">
      <c r="B837" s="27"/>
    </row>
    <row r="838" ht="15.75">
      <c r="B838" s="27"/>
    </row>
    <row r="839" ht="15.75">
      <c r="B839" s="27"/>
    </row>
    <row r="840" ht="15.75">
      <c r="B840" s="27"/>
    </row>
    <row r="841" ht="15.75">
      <c r="B841" s="27"/>
    </row>
    <row r="842" ht="15.75">
      <c r="B842" s="27"/>
    </row>
    <row r="843" ht="15.75">
      <c r="B843" s="27"/>
    </row>
    <row r="844" ht="15.75">
      <c r="B844" s="27"/>
    </row>
    <row r="845" ht="15.75">
      <c r="B845" s="27"/>
    </row>
    <row r="846" ht="15.75">
      <c r="B846" s="27"/>
    </row>
    <row r="847" ht="15.75">
      <c r="B847" s="27"/>
    </row>
    <row r="848" ht="15.75">
      <c r="B848" s="27"/>
    </row>
    <row r="849" ht="15.75">
      <c r="B849" s="27"/>
    </row>
    <row r="850" ht="15.75">
      <c r="B850" s="27"/>
    </row>
    <row r="851" ht="15.75">
      <c r="B851" s="27"/>
    </row>
    <row r="852" ht="15.75">
      <c r="B852" s="27"/>
    </row>
    <row r="853" ht="15.75">
      <c r="B853" s="27"/>
    </row>
    <row r="854" ht="15.75">
      <c r="B854" s="27"/>
    </row>
    <row r="855" ht="15.75">
      <c r="B855" s="27"/>
    </row>
    <row r="856" ht="15.75">
      <c r="B856" s="27"/>
    </row>
    <row r="857" ht="15.75">
      <c r="B857" s="27"/>
    </row>
    <row r="858" ht="15.75">
      <c r="B858" s="27"/>
    </row>
    <row r="859" ht="15.75">
      <c r="B859" s="27"/>
    </row>
    <row r="860" ht="15.75">
      <c r="B860" s="27"/>
    </row>
    <row r="861" ht="15.75">
      <c r="B861" s="27"/>
    </row>
    <row r="862" ht="15.75">
      <c r="B862" s="27"/>
    </row>
    <row r="863" ht="15.75">
      <c r="B863" s="27"/>
    </row>
    <row r="864" ht="15.75">
      <c r="B864" s="27"/>
    </row>
    <row r="865" ht="15.75">
      <c r="B865" s="27"/>
    </row>
    <row r="866" ht="15.75">
      <c r="B866" s="27"/>
    </row>
    <row r="867" ht="15.75">
      <c r="B867" s="27"/>
    </row>
    <row r="868" ht="15.75">
      <c r="B868" s="27"/>
    </row>
    <row r="869" ht="15.75">
      <c r="B869" s="27"/>
    </row>
    <row r="870" ht="15.75">
      <c r="B870" s="27"/>
    </row>
    <row r="871" ht="15.75">
      <c r="B871" s="27"/>
    </row>
    <row r="872" ht="15.75">
      <c r="B872" s="27"/>
    </row>
    <row r="873" ht="15.75">
      <c r="B873" s="27"/>
    </row>
    <row r="874" ht="15.75">
      <c r="B874" s="27"/>
    </row>
    <row r="875" ht="15.75">
      <c r="B875" s="27"/>
    </row>
    <row r="876" ht="15.75">
      <c r="B876" s="27"/>
    </row>
    <row r="877" ht="15.75">
      <c r="B877" s="27"/>
    </row>
    <row r="878" ht="15.75">
      <c r="B878" s="27"/>
    </row>
    <row r="879" ht="15.75">
      <c r="B879" s="27"/>
    </row>
    <row r="880" ht="15.75">
      <c r="B880" s="27"/>
    </row>
    <row r="881" ht="15.75">
      <c r="B881" s="27"/>
    </row>
    <row r="882" ht="15.75">
      <c r="B882" s="27"/>
    </row>
    <row r="883" ht="15.75">
      <c r="B883" s="27"/>
    </row>
    <row r="884" ht="15.75">
      <c r="B884" s="27"/>
    </row>
    <row r="885" ht="15.75">
      <c r="B885" s="27"/>
    </row>
    <row r="886" ht="15.75">
      <c r="B886" s="27"/>
    </row>
    <row r="887" ht="15.75">
      <c r="B887" s="27"/>
    </row>
    <row r="888" ht="15.75">
      <c r="B888" s="27"/>
    </row>
    <row r="889" ht="15.75">
      <c r="B889" s="27"/>
    </row>
    <row r="890" ht="15.75">
      <c r="B890" s="27"/>
    </row>
    <row r="891" ht="15.75">
      <c r="B891" s="27"/>
    </row>
    <row r="892" ht="15.75">
      <c r="B892" s="27"/>
    </row>
    <row r="893" ht="15.75">
      <c r="B893" s="27"/>
    </row>
    <row r="894" ht="15.75">
      <c r="B894" s="27"/>
    </row>
    <row r="895" ht="15.75">
      <c r="B895" s="27"/>
    </row>
    <row r="896" ht="15.75">
      <c r="B896" s="27"/>
    </row>
    <row r="897" ht="15.75">
      <c r="B897" s="27"/>
    </row>
    <row r="898" ht="15.75">
      <c r="B898" s="27"/>
    </row>
    <row r="899" ht="15.75">
      <c r="B899" s="27"/>
    </row>
    <row r="900" ht="15.75">
      <c r="B900" s="27"/>
    </row>
    <row r="901" ht="15.75">
      <c r="B901" s="27"/>
    </row>
    <row r="902" ht="15.75">
      <c r="B902" s="27"/>
    </row>
    <row r="903" ht="15.75">
      <c r="B903" s="27"/>
    </row>
    <row r="904" ht="15.75">
      <c r="B904" s="27"/>
    </row>
    <row r="905" ht="15.75">
      <c r="B905" s="27"/>
    </row>
    <row r="906" ht="15.75">
      <c r="B906" s="27"/>
    </row>
    <row r="907" ht="15.75">
      <c r="B907" s="27"/>
    </row>
    <row r="908" ht="15.75">
      <c r="B908" s="27"/>
    </row>
    <row r="909" ht="15.75">
      <c r="B909" s="27"/>
    </row>
    <row r="910" ht="15.75">
      <c r="B910" s="27"/>
    </row>
    <row r="911" ht="15.75">
      <c r="B911" s="27"/>
    </row>
    <row r="912" ht="15.75">
      <c r="B912" s="27"/>
    </row>
    <row r="913" ht="15.75">
      <c r="B913" s="27"/>
    </row>
    <row r="914" ht="15.75">
      <c r="B914" s="27"/>
    </row>
    <row r="915" ht="15.75">
      <c r="B915" s="27"/>
    </row>
    <row r="916" ht="15.75">
      <c r="B916" s="27"/>
    </row>
    <row r="917" ht="15.75">
      <c r="B917" s="27"/>
    </row>
    <row r="918" ht="15.75">
      <c r="B918" s="27"/>
    </row>
    <row r="919" ht="15.75">
      <c r="B919" s="27"/>
    </row>
    <row r="920" ht="15.75">
      <c r="B920" s="27"/>
    </row>
    <row r="921" ht="15.75">
      <c r="B921" s="27"/>
    </row>
    <row r="922" ht="15.75">
      <c r="B922" s="27"/>
    </row>
    <row r="923" ht="15.75">
      <c r="B923" s="27"/>
    </row>
    <row r="924" ht="15.75">
      <c r="B924" s="27"/>
    </row>
    <row r="925" ht="15.75">
      <c r="B925" s="27"/>
    </row>
    <row r="926" ht="15.75">
      <c r="B926" s="27"/>
    </row>
    <row r="927" ht="15.75">
      <c r="B927" s="27"/>
    </row>
    <row r="928" ht="15.75">
      <c r="B928" s="27"/>
    </row>
    <row r="929" ht="15.75">
      <c r="B929" s="27"/>
    </row>
    <row r="930" ht="15.75">
      <c r="B930" s="27"/>
    </row>
    <row r="931" ht="15.75">
      <c r="B931" s="27"/>
    </row>
    <row r="932" ht="15.75">
      <c r="B932" s="27"/>
    </row>
    <row r="933" ht="15.75">
      <c r="B933" s="27"/>
    </row>
    <row r="934" ht="15.75">
      <c r="B934" s="27"/>
    </row>
    <row r="935" ht="15.75">
      <c r="B935" s="27"/>
    </row>
    <row r="936" ht="15.75">
      <c r="B936" s="27"/>
    </row>
    <row r="937" ht="15.75">
      <c r="B937" s="27"/>
    </row>
    <row r="938" ht="15.75">
      <c r="B938" s="27"/>
    </row>
    <row r="939" ht="15.75">
      <c r="B939" s="27"/>
    </row>
    <row r="940" ht="15.75">
      <c r="B940" s="27"/>
    </row>
    <row r="941" ht="15.75">
      <c r="B941" s="27"/>
    </row>
    <row r="942" ht="15.75">
      <c r="B942" s="27"/>
    </row>
    <row r="943" ht="15.75">
      <c r="B943" s="27"/>
    </row>
    <row r="944" ht="15.75">
      <c r="B944" s="27"/>
    </row>
    <row r="945" ht="15.75">
      <c r="B945" s="27"/>
    </row>
    <row r="946" ht="15.75">
      <c r="B946" s="27"/>
    </row>
    <row r="947" ht="15.75">
      <c r="B947" s="27"/>
    </row>
    <row r="948" ht="15.75">
      <c r="B948" s="27"/>
    </row>
    <row r="949" ht="15.75">
      <c r="B949" s="27"/>
    </row>
    <row r="950" ht="15.75">
      <c r="B950" s="27"/>
    </row>
    <row r="951" ht="15.75">
      <c r="B951" s="27"/>
    </row>
    <row r="952" ht="15.75">
      <c r="B952" s="27"/>
    </row>
    <row r="953" ht="15.75">
      <c r="B953" s="27"/>
    </row>
    <row r="954" ht="15.75">
      <c r="B954" s="27"/>
    </row>
    <row r="955" ht="15.75">
      <c r="B955" s="27"/>
    </row>
    <row r="956" ht="15.75">
      <c r="B956" s="27"/>
    </row>
    <row r="957" ht="15.75">
      <c r="B957" s="27"/>
    </row>
    <row r="958" ht="15.75">
      <c r="B958" s="27"/>
    </row>
    <row r="959" ht="15.75">
      <c r="B959" s="27"/>
    </row>
    <row r="960" ht="15.75">
      <c r="B960" s="27"/>
    </row>
    <row r="961" ht="15.75">
      <c r="B961" s="27"/>
    </row>
    <row r="962" ht="15.75">
      <c r="B962" s="27"/>
    </row>
    <row r="963" ht="15.75">
      <c r="B963" s="27"/>
    </row>
    <row r="964" ht="15.75">
      <c r="B964" s="27"/>
    </row>
    <row r="965" ht="15.75">
      <c r="B965" s="27"/>
    </row>
    <row r="966" ht="15.75">
      <c r="B966" s="27"/>
    </row>
    <row r="967" ht="15.75">
      <c r="B967" s="27"/>
    </row>
    <row r="968" ht="15.75">
      <c r="B968" s="27"/>
    </row>
    <row r="969" ht="15.75">
      <c r="B969" s="27"/>
    </row>
    <row r="970" ht="15.75">
      <c r="B970" s="27"/>
    </row>
    <row r="971" ht="15.75">
      <c r="B971" s="27"/>
    </row>
    <row r="972" ht="15.75">
      <c r="B972" s="27"/>
    </row>
    <row r="973" ht="15.75">
      <c r="B973" s="27"/>
    </row>
    <row r="974" ht="15.75">
      <c r="B974" s="27"/>
    </row>
    <row r="975" ht="15.75">
      <c r="B975" s="27"/>
    </row>
    <row r="976" ht="15.75">
      <c r="B976" s="27"/>
    </row>
    <row r="977" ht="15.75">
      <c r="B977" s="27"/>
    </row>
    <row r="978" ht="15.75">
      <c r="B978" s="27"/>
    </row>
    <row r="979" ht="15.75">
      <c r="B979" s="27"/>
    </row>
    <row r="980" ht="15.75">
      <c r="B980" s="27"/>
    </row>
    <row r="981" ht="15.75">
      <c r="B981" s="27"/>
    </row>
    <row r="982" ht="15.75">
      <c r="B982" s="27"/>
    </row>
    <row r="983" ht="15.75">
      <c r="B983" s="27"/>
    </row>
    <row r="984" ht="15.75">
      <c r="B984" s="27"/>
    </row>
    <row r="985" ht="15.75">
      <c r="B985" s="27"/>
    </row>
    <row r="986" ht="15.75">
      <c r="B986" s="27"/>
    </row>
    <row r="987" ht="15.75">
      <c r="B987" s="27"/>
    </row>
    <row r="988" ht="15.75">
      <c r="B988" s="27"/>
    </row>
    <row r="989" ht="15.75">
      <c r="B989" s="27"/>
    </row>
    <row r="990" ht="15.75">
      <c r="B990" s="27"/>
    </row>
    <row r="991" ht="15.75">
      <c r="B991" s="27"/>
    </row>
    <row r="992" ht="15.75">
      <c r="B992" s="27"/>
    </row>
    <row r="993" ht="15.75">
      <c r="B993" s="27"/>
    </row>
    <row r="994" ht="15.75">
      <c r="B994" s="27"/>
    </row>
    <row r="995" ht="15.75">
      <c r="B995" s="27"/>
    </row>
    <row r="996" ht="15.75">
      <c r="B996" s="27"/>
    </row>
    <row r="997" ht="15.75">
      <c r="B997" s="27"/>
    </row>
    <row r="998" ht="15.75">
      <c r="B998" s="27"/>
    </row>
    <row r="999" ht="15.75">
      <c r="B999" s="27"/>
    </row>
    <row r="1000" ht="15.75">
      <c r="B1000" s="27"/>
    </row>
    <row r="1001" ht="15.75">
      <c r="B1001" s="27"/>
    </row>
    <row r="1002" ht="15.75">
      <c r="B1002" s="27"/>
    </row>
    <row r="1003" ht="15.75">
      <c r="B1003" s="27"/>
    </row>
    <row r="1004" ht="15.75">
      <c r="B1004" s="27"/>
    </row>
    <row r="1005" ht="15.75">
      <c r="B1005" s="27"/>
    </row>
    <row r="1006" ht="15.75">
      <c r="B1006" s="27"/>
    </row>
    <row r="1007" ht="15.75">
      <c r="B1007" s="27"/>
    </row>
    <row r="1008" ht="15.75">
      <c r="B1008" s="27"/>
    </row>
    <row r="1009" ht="15.75">
      <c r="B1009" s="27"/>
    </row>
    <row r="1010" ht="15.75">
      <c r="B1010" s="27"/>
    </row>
    <row r="1011" ht="15.75">
      <c r="B1011" s="27"/>
    </row>
    <row r="1012" ht="15.75">
      <c r="B1012" s="27"/>
    </row>
    <row r="1013" ht="15.75">
      <c r="B1013" s="27"/>
    </row>
    <row r="1014" ht="15.75">
      <c r="B1014" s="27"/>
    </row>
    <row r="1015" ht="15.75">
      <c r="B1015" s="27"/>
    </row>
    <row r="1016" ht="15.75">
      <c r="B1016" s="27"/>
    </row>
    <row r="1017" ht="15.75">
      <c r="B1017" s="27"/>
    </row>
    <row r="1018" ht="15.75">
      <c r="B1018" s="27"/>
    </row>
    <row r="1019" ht="15.75">
      <c r="B1019" s="27"/>
    </row>
    <row r="1020" ht="15.75">
      <c r="B1020" s="27"/>
    </row>
    <row r="1021" ht="15.75">
      <c r="B1021" s="27"/>
    </row>
    <row r="1022" ht="15.75">
      <c r="B1022" s="27"/>
    </row>
    <row r="1023" ht="15.75">
      <c r="B1023" s="27"/>
    </row>
    <row r="1024" ht="15.75">
      <c r="B1024" s="27"/>
    </row>
    <row r="1025" ht="15.75">
      <c r="B1025" s="27"/>
    </row>
    <row r="1026" ht="15.75">
      <c r="B1026" s="27"/>
    </row>
    <row r="1027" ht="15.75">
      <c r="B1027" s="27"/>
    </row>
    <row r="1028" ht="15.75">
      <c r="B1028" s="27"/>
    </row>
    <row r="1029" ht="15.75">
      <c r="B1029" s="27"/>
    </row>
    <row r="1030" ht="15.75">
      <c r="B1030" s="27"/>
    </row>
    <row r="1031" ht="15.75">
      <c r="B1031" s="27"/>
    </row>
    <row r="1032" ht="15.75">
      <c r="B1032" s="27"/>
    </row>
    <row r="1033" ht="15.75">
      <c r="B1033" s="27"/>
    </row>
    <row r="1034" ht="15.75">
      <c r="B1034" s="27"/>
    </row>
    <row r="1035" ht="15.75">
      <c r="B1035" s="27"/>
    </row>
    <row r="1036" ht="15.75">
      <c r="B1036" s="27"/>
    </row>
    <row r="1037" ht="15.75">
      <c r="B1037" s="27"/>
    </row>
    <row r="1038" ht="15.75">
      <c r="B1038" s="27"/>
    </row>
    <row r="1039" ht="15.75">
      <c r="B1039" s="27"/>
    </row>
    <row r="1040" ht="15.75">
      <c r="B1040" s="27"/>
    </row>
    <row r="1041" ht="15.75">
      <c r="B1041" s="27"/>
    </row>
    <row r="1042" ht="15.75">
      <c r="B1042" s="27"/>
    </row>
    <row r="1043" ht="15.75">
      <c r="B1043" s="27"/>
    </row>
    <row r="1044" ht="15.75">
      <c r="B1044" s="27"/>
    </row>
    <row r="1045" ht="15.75">
      <c r="B1045" s="27"/>
    </row>
    <row r="1046" ht="15.75">
      <c r="B1046" s="27"/>
    </row>
    <row r="1047" ht="15.75">
      <c r="B1047" s="27"/>
    </row>
    <row r="1048" ht="15.75">
      <c r="B1048" s="27"/>
    </row>
    <row r="1049" ht="15.75">
      <c r="B1049" s="27"/>
    </row>
    <row r="1050" ht="15.75">
      <c r="B1050" s="27"/>
    </row>
    <row r="1051" ht="15.75">
      <c r="B1051" s="27"/>
    </row>
    <row r="1052" ht="15.75">
      <c r="B1052" s="27"/>
    </row>
    <row r="1053" ht="15.75">
      <c r="B1053" s="27"/>
    </row>
    <row r="1054" ht="15.75">
      <c r="B1054" s="27"/>
    </row>
    <row r="1055" ht="15.75">
      <c r="B1055" s="27"/>
    </row>
    <row r="1056" ht="15.75">
      <c r="B1056" s="27"/>
    </row>
    <row r="1057" ht="15.75">
      <c r="B1057" s="27"/>
    </row>
    <row r="1058" ht="15.75">
      <c r="B1058" s="27"/>
    </row>
    <row r="1059" ht="15.75">
      <c r="B1059" s="27"/>
    </row>
    <row r="1060" ht="15.75">
      <c r="B1060" s="27"/>
    </row>
    <row r="1061" ht="15.75">
      <c r="B1061" s="27"/>
    </row>
    <row r="1062" ht="15.75">
      <c r="B1062" s="27"/>
    </row>
    <row r="1063" ht="15.75">
      <c r="B1063" s="27"/>
    </row>
    <row r="1064" ht="15.75">
      <c r="B1064" s="27"/>
    </row>
    <row r="1065" ht="15.75">
      <c r="B1065" s="27"/>
    </row>
    <row r="1066" ht="15.75">
      <c r="B1066" s="27"/>
    </row>
    <row r="1067" ht="15.75">
      <c r="B1067" s="27"/>
    </row>
    <row r="1068" ht="15.75">
      <c r="B1068" s="27"/>
    </row>
    <row r="1069" ht="15.75">
      <c r="B1069" s="27"/>
    </row>
    <row r="1070" ht="15.75">
      <c r="B1070" s="27"/>
    </row>
    <row r="1071" ht="15.75">
      <c r="B1071" s="27"/>
    </row>
    <row r="1072" ht="15.75">
      <c r="B1072" s="27"/>
    </row>
    <row r="1073" ht="15.75">
      <c r="B1073" s="27"/>
    </row>
    <row r="1074" ht="15.75">
      <c r="B1074" s="27"/>
    </row>
    <row r="1075" ht="15.75">
      <c r="B1075" s="27"/>
    </row>
    <row r="1076" ht="15.75">
      <c r="B1076" s="27"/>
    </row>
    <row r="1077" ht="15.75">
      <c r="B1077" s="27"/>
    </row>
    <row r="1078" ht="15.75">
      <c r="B1078" s="27"/>
    </row>
    <row r="1079" ht="15.75">
      <c r="B1079" s="27"/>
    </row>
    <row r="1080" ht="15.75">
      <c r="B1080" s="27"/>
    </row>
    <row r="1081" ht="15.75">
      <c r="B1081" s="27"/>
    </row>
    <row r="1082" ht="15.75">
      <c r="B1082" s="27"/>
    </row>
    <row r="1083" ht="15.75">
      <c r="B1083" s="27"/>
    </row>
    <row r="1084" ht="15.75">
      <c r="B1084" s="27"/>
    </row>
    <row r="1085" ht="15.75">
      <c r="B1085" s="27"/>
    </row>
    <row r="1086" ht="15.75">
      <c r="B1086" s="27"/>
    </row>
    <row r="1087" ht="15.75">
      <c r="B1087" s="27"/>
    </row>
    <row r="1088" ht="15.75">
      <c r="B1088" s="27"/>
    </row>
    <row r="1089" ht="15.75">
      <c r="B1089" s="27"/>
    </row>
    <row r="1090" ht="15.75">
      <c r="B1090" s="27"/>
    </row>
    <row r="1091" ht="15.75">
      <c r="B1091" s="27"/>
    </row>
    <row r="1092" ht="15.75">
      <c r="B1092" s="27"/>
    </row>
    <row r="1093" ht="15.75">
      <c r="B1093" s="27"/>
    </row>
    <row r="1094" ht="15.75">
      <c r="B1094" s="27"/>
    </row>
    <row r="1095" ht="15.75">
      <c r="B1095" s="27"/>
    </row>
    <row r="1096" ht="15.75">
      <c r="B1096" s="27"/>
    </row>
    <row r="1097" ht="15.75">
      <c r="B1097" s="27"/>
    </row>
    <row r="1098" ht="15.75">
      <c r="B1098" s="27"/>
    </row>
    <row r="1099" ht="15.75">
      <c r="B1099" s="27"/>
    </row>
    <row r="1100" ht="15.75">
      <c r="B1100" s="27"/>
    </row>
    <row r="1101" ht="15.75">
      <c r="B1101" s="27"/>
    </row>
    <row r="1102" ht="15.75">
      <c r="B1102" s="27"/>
    </row>
    <row r="1103" ht="15.75">
      <c r="B1103" s="27"/>
    </row>
    <row r="1104" ht="15.75">
      <c r="B1104" s="27"/>
    </row>
    <row r="1105" ht="15.75">
      <c r="B1105" s="27"/>
    </row>
    <row r="1106" ht="15.75">
      <c r="B1106" s="27"/>
    </row>
    <row r="1107" ht="15.75">
      <c r="B1107" s="27"/>
    </row>
    <row r="1108" ht="15.75">
      <c r="B1108" s="27"/>
    </row>
    <row r="1109" ht="15.75">
      <c r="B1109" s="27"/>
    </row>
    <row r="1110" ht="15.75">
      <c r="B1110" s="27"/>
    </row>
    <row r="1111" ht="15.75">
      <c r="B1111" s="27"/>
    </row>
    <row r="1112" ht="15.75">
      <c r="B1112" s="27"/>
    </row>
    <row r="1113" ht="15.75">
      <c r="B1113" s="27"/>
    </row>
    <row r="1114" ht="15.75">
      <c r="B1114" s="27"/>
    </row>
    <row r="1115" ht="15.75">
      <c r="B1115" s="27"/>
    </row>
    <row r="1116" ht="15.75">
      <c r="B1116" s="27"/>
    </row>
    <row r="1117" ht="15.75">
      <c r="B1117" s="27"/>
    </row>
    <row r="1118" ht="15.75">
      <c r="B1118" s="27"/>
    </row>
    <row r="1119" ht="15.75">
      <c r="B1119" s="27"/>
    </row>
    <row r="1120" ht="15.75">
      <c r="B1120" s="27"/>
    </row>
    <row r="1121" ht="15.75">
      <c r="B1121" s="27"/>
    </row>
    <row r="1122" ht="15.75">
      <c r="B1122" s="27"/>
    </row>
    <row r="1123" ht="15.75">
      <c r="B1123" s="27"/>
    </row>
    <row r="1124" ht="15.75">
      <c r="B1124" s="27"/>
    </row>
    <row r="1125" ht="15.75">
      <c r="B1125" s="27"/>
    </row>
    <row r="1126" ht="15.75">
      <c r="B1126" s="27"/>
    </row>
    <row r="1127" ht="15.75">
      <c r="B1127" s="27"/>
    </row>
    <row r="1128" ht="15.75">
      <c r="B1128" s="27"/>
    </row>
    <row r="1129" ht="15.75">
      <c r="B1129" s="27"/>
    </row>
    <row r="1130" ht="15.75">
      <c r="B1130" s="27"/>
    </row>
    <row r="1131" ht="15.75">
      <c r="B1131" s="27"/>
    </row>
    <row r="1132" ht="15.75">
      <c r="B1132" s="27"/>
    </row>
    <row r="1133" ht="15.75">
      <c r="B1133" s="27"/>
    </row>
    <row r="1134" ht="15.75">
      <c r="B1134" s="27"/>
    </row>
    <row r="1135" ht="15.75">
      <c r="B1135" s="27"/>
    </row>
    <row r="1136" ht="15.75">
      <c r="B1136" s="27"/>
    </row>
    <row r="1137" ht="15.75">
      <c r="B1137" s="27"/>
    </row>
    <row r="1138" ht="15.75">
      <c r="B1138" s="27"/>
    </row>
    <row r="1139" ht="15.75">
      <c r="B1139" s="27"/>
    </row>
    <row r="1140" ht="15.75">
      <c r="B1140" s="27"/>
    </row>
    <row r="1141" ht="15.75">
      <c r="B1141" s="27"/>
    </row>
    <row r="1142" ht="15.75">
      <c r="B1142" s="27"/>
    </row>
    <row r="1143" ht="15.75">
      <c r="B1143" s="27"/>
    </row>
    <row r="1144" ht="15.75">
      <c r="B1144" s="27"/>
    </row>
    <row r="1145" ht="15.75">
      <c r="B1145" s="27"/>
    </row>
    <row r="1146" ht="15.75">
      <c r="B1146" s="27"/>
    </row>
    <row r="1147" ht="15.75">
      <c r="B1147" s="27"/>
    </row>
    <row r="1148" ht="15.75">
      <c r="B1148" s="27"/>
    </row>
    <row r="1149" ht="15.75">
      <c r="B1149" s="27"/>
    </row>
    <row r="1150" ht="15.75">
      <c r="B1150" s="27"/>
    </row>
    <row r="1151" ht="15.75">
      <c r="B1151" s="27"/>
    </row>
    <row r="1152" ht="15.75">
      <c r="B1152" s="27"/>
    </row>
    <row r="1153" ht="15.75">
      <c r="B1153" s="27"/>
    </row>
    <row r="1154" ht="15.75">
      <c r="B1154" s="27"/>
    </row>
    <row r="1155" ht="15.75">
      <c r="B1155" s="27"/>
    </row>
    <row r="1156" ht="15.75">
      <c r="B1156" s="27"/>
    </row>
    <row r="1157" ht="15.75">
      <c r="B1157" s="27"/>
    </row>
    <row r="1158" ht="15.75">
      <c r="B1158" s="27"/>
    </row>
    <row r="1159" ht="15.75">
      <c r="B1159" s="27"/>
    </row>
    <row r="1160" ht="15.75">
      <c r="B1160" s="27"/>
    </row>
    <row r="1161" ht="15.75">
      <c r="B1161" s="27"/>
    </row>
    <row r="1162" ht="15.75">
      <c r="B1162" s="27"/>
    </row>
    <row r="1163" ht="15.75">
      <c r="B1163" s="27"/>
    </row>
    <row r="1164" ht="15.75">
      <c r="B1164" s="27"/>
    </row>
    <row r="1165" ht="15.75">
      <c r="B1165" s="27"/>
    </row>
    <row r="1166" ht="15.75">
      <c r="B1166" s="27"/>
    </row>
    <row r="1167" ht="15.75">
      <c r="B1167" s="27"/>
    </row>
    <row r="1168" ht="15.75">
      <c r="B1168" s="27"/>
    </row>
    <row r="1169" ht="15.75">
      <c r="B1169" s="27"/>
    </row>
    <row r="1170" ht="15.75">
      <c r="B1170" s="27"/>
    </row>
    <row r="1171" ht="15.75">
      <c r="B1171" s="27"/>
    </row>
    <row r="1172" ht="15.75">
      <c r="B1172" s="27"/>
    </row>
    <row r="1173" ht="15.75">
      <c r="B1173" s="27"/>
    </row>
    <row r="1174" ht="15.75">
      <c r="B1174" s="27"/>
    </row>
    <row r="1175" ht="15.75">
      <c r="B1175" s="27"/>
    </row>
    <row r="1176" ht="15.75">
      <c r="B1176" s="27"/>
    </row>
    <row r="1177" ht="15.75">
      <c r="B1177" s="27"/>
    </row>
    <row r="1178" ht="15.75">
      <c r="B1178" s="27"/>
    </row>
    <row r="1179" ht="15.75">
      <c r="B1179" s="27"/>
    </row>
    <row r="1180" ht="15.75">
      <c r="B1180" s="27"/>
    </row>
    <row r="1181" ht="15.75">
      <c r="B1181" s="27"/>
    </row>
    <row r="1182" ht="15.75">
      <c r="B1182" s="27"/>
    </row>
    <row r="1183" ht="15.75">
      <c r="B1183" s="27"/>
    </row>
    <row r="1184" ht="15.75">
      <c r="B1184" s="27"/>
    </row>
    <row r="1185" ht="15.75">
      <c r="B1185" s="27"/>
    </row>
    <row r="1186" ht="15.75">
      <c r="B1186" s="27"/>
    </row>
    <row r="1187" ht="15.75">
      <c r="B1187" s="27"/>
    </row>
    <row r="1188" ht="15.75">
      <c r="B1188" s="27"/>
    </row>
    <row r="1189" ht="15.75">
      <c r="B1189" s="27"/>
    </row>
    <row r="1190" ht="15.75">
      <c r="B1190" s="27"/>
    </row>
    <row r="1191" ht="15.75">
      <c r="B1191" s="27"/>
    </row>
    <row r="1192" ht="15.75">
      <c r="B1192" s="27"/>
    </row>
    <row r="1193" ht="15.75">
      <c r="B1193" s="27"/>
    </row>
    <row r="1194" ht="15.75">
      <c r="B1194" s="27"/>
    </row>
    <row r="1195" ht="15.75">
      <c r="B1195" s="27"/>
    </row>
    <row r="1196" ht="15.75">
      <c r="B1196" s="27"/>
    </row>
    <row r="1197" ht="15.75">
      <c r="B1197" s="27"/>
    </row>
    <row r="1198" ht="15.75">
      <c r="B1198" s="27"/>
    </row>
    <row r="1199" ht="15.75">
      <c r="B1199" s="27"/>
    </row>
    <row r="1200" ht="15.75">
      <c r="B1200" s="27"/>
    </row>
    <row r="1201" ht="15.75">
      <c r="B1201" s="27"/>
    </row>
    <row r="1202" ht="15.75">
      <c r="B1202" s="27"/>
    </row>
    <row r="1203" ht="15.75">
      <c r="B1203" s="27"/>
    </row>
    <row r="1204" ht="15.75">
      <c r="B1204" s="27"/>
    </row>
    <row r="1205" ht="15.75">
      <c r="B1205" s="27"/>
    </row>
    <row r="1206" ht="15.75">
      <c r="B1206" s="27"/>
    </row>
    <row r="1207" ht="15.75">
      <c r="B1207" s="27"/>
    </row>
    <row r="1208" ht="15.75">
      <c r="B1208" s="27"/>
    </row>
    <row r="1209" ht="15.75">
      <c r="B1209" s="27"/>
    </row>
    <row r="1210" ht="15.75">
      <c r="B1210" s="27"/>
    </row>
    <row r="1211" ht="15.75">
      <c r="B1211" s="27"/>
    </row>
    <row r="1212" ht="15.75">
      <c r="B1212" s="27"/>
    </row>
    <row r="1213" ht="15.75">
      <c r="B1213" s="27"/>
    </row>
    <row r="1214" ht="15.75">
      <c r="B1214" s="27"/>
    </row>
    <row r="1215" ht="15.75">
      <c r="B1215" s="27"/>
    </row>
    <row r="1216" ht="15.75">
      <c r="B1216" s="27"/>
    </row>
    <row r="1217" ht="15.75">
      <c r="B1217" s="27"/>
    </row>
    <row r="1218" ht="15.75">
      <c r="B1218" s="27"/>
    </row>
    <row r="1219" ht="15.75">
      <c r="B1219" s="27"/>
    </row>
    <row r="1220" ht="15.75">
      <c r="B1220" s="27"/>
    </row>
    <row r="1221" ht="15.75">
      <c r="B1221" s="27"/>
    </row>
    <row r="1222" ht="15.75">
      <c r="B1222" s="27"/>
    </row>
    <row r="1223" ht="15.75">
      <c r="B1223" s="27"/>
    </row>
    <row r="1224" ht="15.75">
      <c r="B1224" s="27"/>
    </row>
    <row r="1225" ht="15.75">
      <c r="B1225" s="27"/>
    </row>
    <row r="1226" ht="15.75">
      <c r="B1226" s="27"/>
    </row>
    <row r="1227" ht="15.75">
      <c r="B1227" s="27"/>
    </row>
    <row r="1228" ht="15.75">
      <c r="B1228" s="27"/>
    </row>
    <row r="1229" ht="15.75">
      <c r="B1229" s="27"/>
    </row>
    <row r="1230" ht="15.75">
      <c r="B1230" s="27"/>
    </row>
    <row r="1231" ht="15.75">
      <c r="B1231" s="27"/>
    </row>
    <row r="1232" ht="15.75">
      <c r="B1232" s="27"/>
    </row>
    <row r="1233" ht="15.75">
      <c r="B1233" s="27"/>
    </row>
    <row r="1234" ht="15.75">
      <c r="B1234" s="27"/>
    </row>
    <row r="1235" ht="15.75">
      <c r="B1235" s="27"/>
    </row>
    <row r="1236" ht="15.75">
      <c r="B1236" s="27"/>
    </row>
    <row r="1237" ht="15.75">
      <c r="B1237" s="27"/>
    </row>
    <row r="1238" ht="15.75">
      <c r="B1238" s="27"/>
    </row>
    <row r="1239" ht="15.75">
      <c r="B1239" s="27"/>
    </row>
    <row r="1240" ht="15.75">
      <c r="B1240" s="27"/>
    </row>
    <row r="1241" ht="15.75">
      <c r="B1241" s="27"/>
    </row>
    <row r="1242" ht="15.75">
      <c r="B1242" s="27"/>
    </row>
    <row r="1243" ht="15.75">
      <c r="B1243" s="27"/>
    </row>
    <row r="1244" ht="15.75">
      <c r="B1244" s="27"/>
    </row>
    <row r="1245" ht="15.75">
      <c r="B1245" s="27"/>
    </row>
    <row r="1246" ht="15.75">
      <c r="B1246" s="27"/>
    </row>
    <row r="1247" ht="15.75">
      <c r="B1247" s="27"/>
    </row>
    <row r="1248" ht="15.75">
      <c r="B1248" s="27"/>
    </row>
    <row r="1249" ht="15.75">
      <c r="B1249" s="27"/>
    </row>
    <row r="1250" ht="15.75">
      <c r="B1250" s="27"/>
    </row>
    <row r="1251" ht="15.75">
      <c r="B1251" s="27"/>
    </row>
    <row r="1252" ht="15.75">
      <c r="B1252" s="27"/>
    </row>
    <row r="1253" ht="15.75">
      <c r="B1253" s="27"/>
    </row>
    <row r="1254" ht="15.75">
      <c r="B1254" s="27"/>
    </row>
    <row r="1255" ht="15.75">
      <c r="B1255" s="27"/>
    </row>
    <row r="1256" ht="15.75">
      <c r="B1256" s="27"/>
    </row>
    <row r="1257" ht="15.75">
      <c r="B1257" s="27"/>
    </row>
    <row r="1258" ht="15.75">
      <c r="B1258" s="27"/>
    </row>
    <row r="1259" ht="15.75">
      <c r="B1259" s="27"/>
    </row>
    <row r="1260" ht="15.75">
      <c r="B1260" s="27"/>
    </row>
    <row r="1261" ht="15.75">
      <c r="B1261" s="27"/>
    </row>
    <row r="1262" ht="15.75">
      <c r="B1262" s="27"/>
    </row>
    <row r="1263" ht="15.75">
      <c r="B1263" s="27"/>
    </row>
    <row r="1264" ht="15.75">
      <c r="B1264" s="27"/>
    </row>
    <row r="1265" ht="15.75">
      <c r="B1265" s="27"/>
    </row>
    <row r="1266" ht="15.75">
      <c r="B1266" s="27"/>
    </row>
    <row r="1267" ht="15.75">
      <c r="B1267" s="27"/>
    </row>
    <row r="1268" ht="15.75">
      <c r="B1268" s="27"/>
    </row>
    <row r="1269" ht="15.75">
      <c r="B1269" s="27"/>
    </row>
    <row r="1270" ht="15.75">
      <c r="B1270" s="27"/>
    </row>
    <row r="1271" ht="15.75">
      <c r="B1271" s="27"/>
    </row>
    <row r="1272" ht="15.75">
      <c r="B1272" s="27"/>
    </row>
    <row r="1273" ht="15.75">
      <c r="B1273" s="27"/>
    </row>
    <row r="1274" ht="15.75">
      <c r="B1274" s="27"/>
    </row>
    <row r="1275" ht="15.75">
      <c r="B1275" s="27"/>
    </row>
    <row r="1276" ht="15.75">
      <c r="B1276" s="27"/>
    </row>
    <row r="1277" ht="15.75">
      <c r="B1277" s="27"/>
    </row>
    <row r="1278" ht="15.75">
      <c r="B1278" s="27"/>
    </row>
    <row r="1279" ht="15.75">
      <c r="B1279" s="27"/>
    </row>
    <row r="1280" ht="15.75">
      <c r="B1280" s="27"/>
    </row>
    <row r="1281" ht="15.75">
      <c r="B1281" s="27"/>
    </row>
    <row r="1282" ht="15.75">
      <c r="B1282" s="27"/>
    </row>
    <row r="1283" ht="15.75">
      <c r="B1283" s="27"/>
    </row>
    <row r="1284" ht="15.75">
      <c r="B1284" s="27"/>
    </row>
    <row r="1285" ht="15.75">
      <c r="B1285" s="27"/>
    </row>
    <row r="1286" ht="15.75">
      <c r="B1286" s="27"/>
    </row>
    <row r="1287" ht="15.75">
      <c r="B1287" s="27"/>
    </row>
    <row r="1288" ht="15.75">
      <c r="B1288" s="27"/>
    </row>
    <row r="1289" ht="15.75">
      <c r="B1289" s="27"/>
    </row>
    <row r="1290" ht="15.75">
      <c r="B1290" s="27"/>
    </row>
    <row r="1291" ht="15.75">
      <c r="B1291" s="27"/>
    </row>
    <row r="1292" ht="15.75">
      <c r="B1292" s="27"/>
    </row>
    <row r="1293" ht="15.75">
      <c r="B1293" s="27"/>
    </row>
    <row r="1294" ht="15.75">
      <c r="B1294" s="27"/>
    </row>
    <row r="1295" ht="15.75">
      <c r="B1295" s="27"/>
    </row>
    <row r="1296" ht="15.75">
      <c r="B1296" s="27"/>
    </row>
    <row r="1297" ht="15.75">
      <c r="B1297" s="27"/>
    </row>
    <row r="1298" ht="15.75">
      <c r="B1298" s="27"/>
    </row>
    <row r="1299" ht="15.75">
      <c r="B1299" s="27"/>
    </row>
    <row r="1300" ht="15.75">
      <c r="B1300" s="27"/>
    </row>
    <row r="1301" ht="15.75">
      <c r="B1301" s="27"/>
    </row>
    <row r="1302" ht="15.75">
      <c r="B1302" s="27"/>
    </row>
    <row r="1303" ht="15.75">
      <c r="B1303" s="27"/>
    </row>
    <row r="1304" ht="15.75">
      <c r="B1304" s="27"/>
    </row>
    <row r="1305" ht="15.75">
      <c r="B1305" s="27"/>
    </row>
    <row r="1306" ht="15.75">
      <c r="B1306" s="27"/>
    </row>
    <row r="1307" ht="15.75">
      <c r="B1307" s="27"/>
    </row>
    <row r="1308" ht="15.75">
      <c r="B1308" s="27"/>
    </row>
    <row r="1309" ht="15.75">
      <c r="B1309" s="27"/>
    </row>
    <row r="1310" ht="15.75">
      <c r="B1310" s="27"/>
    </row>
    <row r="1311" ht="15.75">
      <c r="B1311" s="27"/>
    </row>
    <row r="1312" ht="15.75">
      <c r="B1312" s="27"/>
    </row>
    <row r="1313" ht="15.75">
      <c r="B1313" s="27"/>
    </row>
    <row r="1314" ht="15.75">
      <c r="B1314" s="27"/>
    </row>
    <row r="1315" ht="15.75">
      <c r="B1315" s="27"/>
    </row>
    <row r="1316" ht="15.75">
      <c r="B1316" s="27"/>
    </row>
    <row r="1317" ht="15.75">
      <c r="B1317" s="27"/>
    </row>
    <row r="1318" ht="15.75">
      <c r="B1318" s="27"/>
    </row>
    <row r="1319" ht="15.75">
      <c r="B1319" s="27"/>
    </row>
    <row r="1320" ht="15.75">
      <c r="B1320" s="27"/>
    </row>
    <row r="1321" ht="15.75">
      <c r="B1321" s="27"/>
    </row>
    <row r="1322" ht="15.75">
      <c r="B1322" s="27"/>
    </row>
    <row r="1323" ht="15.75">
      <c r="B1323" s="27"/>
    </row>
    <row r="1324" ht="15.75">
      <c r="B1324" s="27"/>
    </row>
    <row r="1325" ht="15.75">
      <c r="B1325" s="27"/>
    </row>
    <row r="1326" ht="15.75">
      <c r="B1326" s="27"/>
    </row>
    <row r="1327" ht="15.75">
      <c r="B1327" s="27"/>
    </row>
    <row r="1328" ht="15.75">
      <c r="B1328" s="27"/>
    </row>
    <row r="1329" ht="15.75">
      <c r="B1329" s="27"/>
    </row>
    <row r="1330" ht="15.75">
      <c r="B1330" s="27"/>
    </row>
    <row r="1331" ht="15.75">
      <c r="B1331" s="27"/>
    </row>
    <row r="1332" ht="15.75">
      <c r="B1332" s="27"/>
    </row>
    <row r="1333" ht="15.75">
      <c r="B1333" s="27"/>
    </row>
    <row r="1334" ht="15.75">
      <c r="B1334" s="27"/>
    </row>
    <row r="1335" ht="15.75">
      <c r="B1335" s="27"/>
    </row>
    <row r="1336" ht="15.75">
      <c r="B1336" s="27"/>
    </row>
    <row r="1337" ht="15.75">
      <c r="B1337" s="27"/>
    </row>
    <row r="1338" ht="15.75">
      <c r="B1338" s="27"/>
    </row>
    <row r="1339" ht="15.75">
      <c r="B1339" s="27"/>
    </row>
    <row r="1340" ht="15.75">
      <c r="B1340" s="27"/>
    </row>
    <row r="1341" ht="15.75">
      <c r="B1341" s="27"/>
    </row>
    <row r="1342" ht="15.75">
      <c r="B1342" s="27"/>
    </row>
    <row r="1343" ht="15.75">
      <c r="B1343" s="27"/>
    </row>
    <row r="1344" ht="15.75">
      <c r="B1344" s="27"/>
    </row>
    <row r="1345" ht="15.75">
      <c r="B1345" s="27"/>
    </row>
    <row r="1346" ht="15.75">
      <c r="B1346" s="27"/>
    </row>
    <row r="1347" ht="15.75">
      <c r="B1347" s="27"/>
    </row>
    <row r="1348" ht="15.75">
      <c r="B1348" s="27"/>
    </row>
    <row r="1349" ht="15.75">
      <c r="B1349" s="27"/>
    </row>
    <row r="1350" ht="15.75">
      <c r="B1350" s="27"/>
    </row>
    <row r="1351" ht="15.75">
      <c r="B1351" s="27"/>
    </row>
    <row r="1352" ht="15.75">
      <c r="B1352" s="27"/>
    </row>
    <row r="1353" ht="15.75">
      <c r="B1353" s="27"/>
    </row>
    <row r="1354" ht="15.75">
      <c r="B1354" s="27"/>
    </row>
    <row r="1355" ht="15.75">
      <c r="B1355" s="27"/>
    </row>
    <row r="1356" ht="15.75">
      <c r="B1356" s="27"/>
    </row>
    <row r="1357" ht="15.75">
      <c r="B1357" s="27"/>
    </row>
    <row r="1358" ht="15.75">
      <c r="B1358" s="27"/>
    </row>
    <row r="1359" ht="15.75">
      <c r="B1359" s="27"/>
    </row>
    <row r="1360" ht="15.75">
      <c r="B1360" s="27"/>
    </row>
    <row r="1361" ht="15.75">
      <c r="B1361" s="27"/>
    </row>
    <row r="1362" ht="15.75">
      <c r="B1362" s="27"/>
    </row>
    <row r="1363" ht="15.75">
      <c r="B1363" s="27"/>
    </row>
    <row r="1364" ht="15.75">
      <c r="B1364" s="27"/>
    </row>
    <row r="1365" ht="15.75">
      <c r="B1365" s="27"/>
    </row>
    <row r="1366" ht="15.75">
      <c r="B1366" s="27"/>
    </row>
    <row r="1367" ht="15.75">
      <c r="B1367" s="27"/>
    </row>
    <row r="1368" ht="15.75">
      <c r="B1368" s="27"/>
    </row>
    <row r="1369" ht="15.75">
      <c r="B1369" s="27"/>
    </row>
    <row r="1370" ht="15.75">
      <c r="B1370" s="27"/>
    </row>
    <row r="1371" ht="15.75">
      <c r="B1371" s="27"/>
    </row>
    <row r="1372" ht="15.75">
      <c r="B1372" s="27"/>
    </row>
    <row r="1373" ht="15.75">
      <c r="B1373" s="27"/>
    </row>
    <row r="1374" ht="15.75">
      <c r="B1374" s="27"/>
    </row>
    <row r="1375" ht="15.75">
      <c r="B1375" s="27"/>
    </row>
    <row r="1376" ht="15.75">
      <c r="B1376" s="27"/>
    </row>
    <row r="1377" ht="15.75">
      <c r="B1377" s="27"/>
    </row>
    <row r="1378" ht="15.75">
      <c r="B1378" s="27"/>
    </row>
    <row r="1379" ht="15.75">
      <c r="B1379" s="27"/>
    </row>
    <row r="1380" ht="15.75">
      <c r="B1380" s="27"/>
    </row>
    <row r="1381" ht="15.75">
      <c r="B1381" s="27"/>
    </row>
    <row r="1382" ht="15.75">
      <c r="B1382" s="27"/>
    </row>
    <row r="1383" ht="15.75">
      <c r="B1383" s="27"/>
    </row>
    <row r="1384" ht="15.75">
      <c r="B1384" s="27"/>
    </row>
    <row r="1385" ht="15.75">
      <c r="B1385" s="27"/>
    </row>
    <row r="1386" ht="15.75">
      <c r="B1386" s="27"/>
    </row>
    <row r="1387" ht="15.75">
      <c r="B1387" s="27"/>
    </row>
    <row r="1388" ht="15.75">
      <c r="B1388" s="27"/>
    </row>
    <row r="1389" ht="15.75">
      <c r="B1389" s="27"/>
    </row>
    <row r="1390" ht="15.75">
      <c r="B1390" s="27"/>
    </row>
    <row r="1391" ht="15.75">
      <c r="B1391" s="27"/>
    </row>
    <row r="1392" ht="15.75">
      <c r="B1392" s="27"/>
    </row>
    <row r="1393" ht="15.75">
      <c r="B1393" s="27"/>
    </row>
    <row r="1394" ht="15.75">
      <c r="B1394" s="27"/>
    </row>
    <row r="1395" ht="15.75">
      <c r="B1395" s="27"/>
    </row>
    <row r="1396" ht="15.75">
      <c r="B1396" s="27"/>
    </row>
    <row r="1397" ht="15.75">
      <c r="B1397" s="27"/>
    </row>
    <row r="1398" ht="15.75">
      <c r="B1398" s="27"/>
    </row>
    <row r="1399" ht="15.75">
      <c r="B1399" s="27"/>
    </row>
    <row r="1400" ht="15.75">
      <c r="B1400" s="27"/>
    </row>
    <row r="1401" ht="15.75">
      <c r="B1401" s="27"/>
    </row>
    <row r="1402" ht="15.75">
      <c r="B1402" s="27"/>
    </row>
    <row r="1403" ht="15.75">
      <c r="B1403" s="27"/>
    </row>
    <row r="1404" ht="15.75">
      <c r="B1404" s="27"/>
    </row>
    <row r="1405" ht="15.75">
      <c r="B1405" s="27"/>
    </row>
    <row r="1406" ht="15.75">
      <c r="B1406" s="27"/>
    </row>
    <row r="1407" ht="15.75">
      <c r="B1407" s="27"/>
    </row>
    <row r="1408" ht="15.75">
      <c r="B1408" s="27"/>
    </row>
    <row r="1409" ht="15.75">
      <c r="B1409" s="27"/>
    </row>
    <row r="1410" ht="15.75">
      <c r="B1410" s="27"/>
    </row>
    <row r="1411" ht="15.75">
      <c r="B1411" s="27"/>
    </row>
    <row r="1412" ht="15.75">
      <c r="B1412" s="27"/>
    </row>
    <row r="1413" ht="15.75">
      <c r="B1413" s="27"/>
    </row>
    <row r="1414" ht="15.75">
      <c r="B1414" s="27"/>
    </row>
    <row r="1415" ht="15.75">
      <c r="B1415" s="27"/>
    </row>
    <row r="1416" ht="15.75">
      <c r="B1416" s="27"/>
    </row>
    <row r="1417" ht="15.75">
      <c r="B1417" s="27"/>
    </row>
    <row r="1418" ht="15.75">
      <c r="B1418" s="27"/>
    </row>
    <row r="1419" ht="15.75">
      <c r="B1419" s="27"/>
    </row>
    <row r="1420" ht="15.75">
      <c r="B1420" s="27"/>
    </row>
    <row r="1421" ht="15.75">
      <c r="B1421" s="27"/>
    </row>
    <row r="1422" ht="15.75">
      <c r="B1422" s="27"/>
    </row>
    <row r="1423" ht="15.75">
      <c r="B1423" s="27"/>
    </row>
    <row r="1424" ht="15.75">
      <c r="B1424" s="27"/>
    </row>
    <row r="1425" ht="15.75">
      <c r="B1425" s="27"/>
    </row>
    <row r="1426" ht="15.75">
      <c r="B1426" s="27"/>
    </row>
    <row r="1427" ht="15.75">
      <c r="B1427" s="27"/>
    </row>
    <row r="1428" ht="15.75">
      <c r="B1428" s="27"/>
    </row>
    <row r="1429" ht="15.75">
      <c r="B1429" s="27"/>
    </row>
    <row r="1430" ht="15.75">
      <c r="B1430" s="27"/>
    </row>
    <row r="1431" ht="15.75">
      <c r="B1431" s="27"/>
    </row>
    <row r="1432" ht="15.75">
      <c r="B1432" s="27"/>
    </row>
    <row r="1433" ht="15.75">
      <c r="B1433" s="27"/>
    </row>
    <row r="1434" ht="15.75">
      <c r="B1434" s="27"/>
    </row>
    <row r="1435" ht="15.75">
      <c r="B1435" s="27"/>
    </row>
    <row r="1436" ht="15.75">
      <c r="B1436" s="27"/>
    </row>
    <row r="1437" ht="15.75">
      <c r="B1437" s="27"/>
    </row>
    <row r="1438" ht="15.75">
      <c r="B1438" s="27"/>
    </row>
    <row r="1439" ht="15.75">
      <c r="B1439" s="27"/>
    </row>
    <row r="1440" ht="15.75">
      <c r="B1440" s="27"/>
    </row>
    <row r="1441" ht="15.75">
      <c r="B1441" s="27"/>
    </row>
    <row r="1442" ht="15.75">
      <c r="B1442" s="27"/>
    </row>
    <row r="1443" ht="15.75">
      <c r="B1443" s="27"/>
    </row>
    <row r="1444" ht="15.75">
      <c r="B1444" s="27"/>
    </row>
    <row r="1445" ht="15.75">
      <c r="B1445" s="27"/>
    </row>
    <row r="1446" ht="15.75">
      <c r="B1446" s="27"/>
    </row>
    <row r="1447" ht="15.75">
      <c r="B1447" s="27"/>
    </row>
    <row r="1448" ht="15.75">
      <c r="B1448" s="27"/>
    </row>
    <row r="1449" ht="15.75">
      <c r="B1449" s="27"/>
    </row>
    <row r="1450" ht="15.75">
      <c r="B1450" s="27"/>
    </row>
    <row r="1451" ht="15.75">
      <c r="B1451" s="27"/>
    </row>
    <row r="1452" ht="15.75">
      <c r="B1452" s="27"/>
    </row>
    <row r="1453" ht="15.75">
      <c r="B1453" s="27"/>
    </row>
    <row r="1454" ht="15.75">
      <c r="B1454" s="27"/>
    </row>
    <row r="1455" ht="15.75">
      <c r="B1455" s="27"/>
    </row>
    <row r="1456" ht="15.75">
      <c r="B1456" s="27"/>
    </row>
    <row r="1457" ht="15.75">
      <c r="B1457" s="27"/>
    </row>
    <row r="1458" ht="15.75">
      <c r="B1458" s="27"/>
    </row>
    <row r="1459" ht="15.75">
      <c r="B1459" s="27"/>
    </row>
    <row r="1460" ht="15.75">
      <c r="B1460" s="27"/>
    </row>
    <row r="1461" ht="15.75">
      <c r="B1461" s="27"/>
    </row>
    <row r="1462" ht="15.75">
      <c r="B1462" s="27"/>
    </row>
    <row r="1463" ht="15.75">
      <c r="B1463" s="27"/>
    </row>
    <row r="1464" ht="15.75">
      <c r="B1464" s="27"/>
    </row>
    <row r="1465" ht="15.75">
      <c r="B1465" s="27"/>
    </row>
    <row r="1466" ht="15.75">
      <c r="B1466" s="27"/>
    </row>
    <row r="1467" ht="15.75">
      <c r="B1467" s="27"/>
    </row>
    <row r="1468" ht="15.75">
      <c r="B1468" s="27"/>
    </row>
    <row r="1469" ht="15.75">
      <c r="B1469" s="27"/>
    </row>
    <row r="1470" ht="15.75">
      <c r="B1470" s="27"/>
    </row>
    <row r="1471" ht="15.75">
      <c r="B1471" s="27"/>
    </row>
    <row r="1472" ht="15.75">
      <c r="B1472" s="27"/>
    </row>
    <row r="1473" ht="15.75">
      <c r="B1473" s="27"/>
    </row>
    <row r="1474" ht="15.75">
      <c r="B1474" s="27"/>
    </row>
    <row r="1475" ht="15.75">
      <c r="B1475" s="27"/>
    </row>
    <row r="1476" ht="15.75">
      <c r="B1476" s="27"/>
    </row>
    <row r="1477" ht="15.75">
      <c r="B1477" s="27"/>
    </row>
    <row r="1478" ht="15.75">
      <c r="B1478" s="27"/>
    </row>
    <row r="1479" ht="15.75">
      <c r="B1479" s="27"/>
    </row>
    <row r="1480" ht="15.75">
      <c r="B1480" s="27"/>
    </row>
    <row r="1481" ht="15.75">
      <c r="B1481" s="27"/>
    </row>
    <row r="1482" ht="15.75">
      <c r="B1482" s="27"/>
    </row>
    <row r="1483" ht="15.75">
      <c r="B1483" s="27"/>
    </row>
    <row r="1484" ht="15.75">
      <c r="B1484" s="27"/>
    </row>
    <row r="1485" ht="15.75">
      <c r="B1485" s="27"/>
    </row>
    <row r="1486" ht="15.75">
      <c r="B1486" s="27"/>
    </row>
    <row r="1487" ht="15.75">
      <c r="B1487" s="27"/>
    </row>
    <row r="1488" ht="15.75">
      <c r="B1488" s="27"/>
    </row>
    <row r="1489" ht="15.75">
      <c r="B1489" s="27"/>
    </row>
    <row r="1490" ht="15.75">
      <c r="B1490" s="27"/>
    </row>
    <row r="1491" ht="15.75">
      <c r="B1491" s="27"/>
    </row>
    <row r="1492" ht="15.75">
      <c r="B1492" s="27"/>
    </row>
    <row r="1493" ht="15.75">
      <c r="B1493" s="27"/>
    </row>
    <row r="1494" ht="15.75">
      <c r="B1494" s="27"/>
    </row>
    <row r="1495" ht="15.75">
      <c r="B1495" s="27"/>
    </row>
    <row r="1496" ht="15.75">
      <c r="B1496" s="27"/>
    </row>
    <row r="1497" ht="15.75">
      <c r="B1497" s="27"/>
    </row>
    <row r="1498" ht="15.75">
      <c r="B1498" s="27"/>
    </row>
    <row r="1499" ht="15.75">
      <c r="B1499" s="27"/>
    </row>
    <row r="1500" ht="15.75">
      <c r="B1500" s="27"/>
    </row>
    <row r="1501" ht="15.75">
      <c r="B1501" s="27"/>
    </row>
    <row r="1502" ht="15.75">
      <c r="B1502" s="27"/>
    </row>
    <row r="1503" ht="15.75">
      <c r="B1503" s="27"/>
    </row>
    <row r="1504" ht="15.75">
      <c r="B1504" s="27"/>
    </row>
    <row r="1505" ht="15.75">
      <c r="B1505" s="27"/>
    </row>
    <row r="1506" ht="15.75">
      <c r="B1506" s="27"/>
    </row>
    <row r="1507" ht="15.75">
      <c r="B1507" s="27"/>
    </row>
    <row r="1508" ht="15.75">
      <c r="B1508" s="27"/>
    </row>
    <row r="1509" ht="15.75">
      <c r="B1509" s="27"/>
    </row>
    <row r="1510" ht="15.75">
      <c r="B1510" s="27"/>
    </row>
    <row r="1511" ht="15.75">
      <c r="B1511" s="27"/>
    </row>
    <row r="1512" ht="15.75">
      <c r="B1512" s="27"/>
    </row>
    <row r="1513" ht="15.75">
      <c r="B1513" s="27"/>
    </row>
    <row r="1514" ht="15.75">
      <c r="B1514" s="27"/>
    </row>
    <row r="1515" ht="15.75">
      <c r="B1515" s="27"/>
    </row>
    <row r="1516" ht="15.75">
      <c r="B1516" s="27"/>
    </row>
    <row r="1517" ht="15.75">
      <c r="B1517" s="27"/>
    </row>
    <row r="1518" ht="15.75">
      <c r="B1518" s="27"/>
    </row>
    <row r="1519" ht="15.75">
      <c r="B1519" s="27"/>
    </row>
    <row r="1520" ht="15.75">
      <c r="B1520" s="27"/>
    </row>
    <row r="1521" ht="15.75">
      <c r="B1521" s="27"/>
    </row>
    <row r="1522" ht="15.75">
      <c r="B1522" s="27"/>
    </row>
    <row r="1523" ht="15.75">
      <c r="B1523" s="27"/>
    </row>
    <row r="1524" ht="15.75">
      <c r="B1524" s="27"/>
    </row>
    <row r="1525" ht="15.75">
      <c r="B1525" s="27"/>
    </row>
    <row r="1526" ht="15.75">
      <c r="B1526" s="27"/>
    </row>
    <row r="1527" ht="15.75">
      <c r="B1527" s="27"/>
    </row>
    <row r="1528" ht="15.75">
      <c r="B1528" s="27"/>
    </row>
    <row r="1529" ht="15.75">
      <c r="B1529" s="27"/>
    </row>
    <row r="1530" ht="15.75">
      <c r="B1530" s="27"/>
    </row>
    <row r="1531" ht="15.75">
      <c r="B1531" s="27"/>
    </row>
    <row r="1532" ht="15.75">
      <c r="B1532" s="27"/>
    </row>
    <row r="1533" ht="15.75">
      <c r="B1533" s="27"/>
    </row>
    <row r="1534" ht="15.75">
      <c r="B1534" s="27"/>
    </row>
    <row r="1535" ht="15.75">
      <c r="B1535" s="27"/>
    </row>
    <row r="1536" ht="15.75">
      <c r="B1536" s="27"/>
    </row>
    <row r="1537" ht="15.75">
      <c r="B1537" s="27"/>
    </row>
    <row r="1538" ht="15.75">
      <c r="B1538" s="27"/>
    </row>
    <row r="1539" ht="15.75">
      <c r="B1539" s="27"/>
    </row>
    <row r="1540" ht="15.75">
      <c r="B1540" s="27"/>
    </row>
    <row r="1541" ht="15.75">
      <c r="B1541" s="27"/>
    </row>
    <row r="1542" ht="15.75">
      <c r="B1542" s="27"/>
    </row>
    <row r="1543" ht="15.75">
      <c r="B1543" s="27"/>
    </row>
    <row r="1544" ht="15.75">
      <c r="B1544" s="27"/>
    </row>
    <row r="1545" ht="15.75">
      <c r="B1545" s="27"/>
    </row>
    <row r="1546" ht="15.75">
      <c r="B1546" s="27"/>
    </row>
    <row r="1547" ht="15.75">
      <c r="B1547" s="27"/>
    </row>
    <row r="1548" ht="15.75">
      <c r="B1548" s="27"/>
    </row>
    <row r="1549" ht="15.75">
      <c r="B1549" s="27"/>
    </row>
    <row r="1550" ht="15.75">
      <c r="B1550" s="27"/>
    </row>
    <row r="1551" ht="15.75">
      <c r="B1551" s="27"/>
    </row>
    <row r="1552" ht="15.75">
      <c r="B1552" s="27"/>
    </row>
    <row r="1553" ht="15.75">
      <c r="B1553" s="27"/>
    </row>
    <row r="1554" ht="15.75">
      <c r="B1554" s="27"/>
    </row>
    <row r="1555" ht="15.75">
      <c r="B1555" s="27"/>
    </row>
  </sheetData>
  <sheetProtection/>
  <mergeCells count="64">
    <mergeCell ref="U7:V7"/>
    <mergeCell ref="AB69:AD69"/>
    <mergeCell ref="Y70:AF70"/>
    <mergeCell ref="AB65:AD65"/>
    <mergeCell ref="Y67:AA67"/>
    <mergeCell ref="Y68:AA68"/>
    <mergeCell ref="AB67:AD67"/>
    <mergeCell ref="AB68:AD68"/>
    <mergeCell ref="T63:V63"/>
    <mergeCell ref="Q72:S72"/>
    <mergeCell ref="Q77:S77"/>
    <mergeCell ref="Q64:S64"/>
    <mergeCell ref="Q65:S65"/>
    <mergeCell ref="T67:V67"/>
    <mergeCell ref="Y66:AA66"/>
    <mergeCell ref="Q74:S74"/>
    <mergeCell ref="Q75:S75"/>
    <mergeCell ref="Q73:S73"/>
    <mergeCell ref="Q70:S70"/>
    <mergeCell ref="T66:V66"/>
    <mergeCell ref="Q69:S69"/>
    <mergeCell ref="Q66:S66"/>
    <mergeCell ref="Q67:S67"/>
    <mergeCell ref="Q71:S71"/>
    <mergeCell ref="B4:AH4"/>
    <mergeCell ref="AA7:AB7"/>
    <mergeCell ref="Q62:V62"/>
    <mergeCell ref="AC7:AD7"/>
    <mergeCell ref="O7:P7"/>
    <mergeCell ref="Q7:R7"/>
    <mergeCell ref="Y62:AD62"/>
    <mergeCell ref="S7:T7"/>
    <mergeCell ref="W7:X7"/>
    <mergeCell ref="I7:J7"/>
    <mergeCell ref="B3:AH3"/>
    <mergeCell ref="M7:N7"/>
    <mergeCell ref="C7:D7"/>
    <mergeCell ref="E7:F7"/>
    <mergeCell ref="G7:H7"/>
    <mergeCell ref="B5:AH5"/>
    <mergeCell ref="E6:F6"/>
    <mergeCell ref="G6:H6"/>
    <mergeCell ref="I6:J6"/>
    <mergeCell ref="K6:L6"/>
    <mergeCell ref="A44:B44"/>
    <mergeCell ref="S6:T6"/>
    <mergeCell ref="Y65:AA65"/>
    <mergeCell ref="Y7:Z7"/>
    <mergeCell ref="AB66:AD66"/>
    <mergeCell ref="AC6:AD6"/>
    <mergeCell ref="O6:P6"/>
    <mergeCell ref="Y6:Z6"/>
    <mergeCell ref="M6:N6"/>
    <mergeCell ref="K7:L7"/>
    <mergeCell ref="C6:D6"/>
    <mergeCell ref="AA6:AB6"/>
    <mergeCell ref="AB63:AD63"/>
    <mergeCell ref="Y63:AA63"/>
    <mergeCell ref="Y64:AA64"/>
    <mergeCell ref="Q63:S63"/>
    <mergeCell ref="U6:V6"/>
    <mergeCell ref="AB64:AD64"/>
    <mergeCell ref="W6:X6"/>
    <mergeCell ref="Q6:R6"/>
  </mergeCells>
  <conditionalFormatting sqref="Q8">
    <cfRule type="cellIs" priority="5" dxfId="19" operator="lessThan" stopIfTrue="1">
      <formula>50</formula>
    </cfRule>
  </conditionalFormatting>
  <conditionalFormatting sqref="E9:E61 G9:G61 I9:I61 K9:K61 M9:M61 O9:O61 Q9:Q61 S9:S61 U9:U61 W9:W61 Y9:Y61 AA9:AA61 AC9:AC61 C9:C61">
    <cfRule type="cellIs" priority="4" dxfId="19" operator="lessThan" stopIfTrue="1">
      <formula>55</formula>
    </cfRule>
  </conditionalFormatting>
  <conditionalFormatting sqref="E9:E61 G9:G61 I9:I61 K9:K61 M9:M61 O9:O61 Q9:Q61 S9:S61 U9:U61 W9:W61 Y9:Y61 AA9:AA61 AC9:AC61 C9:C61">
    <cfRule type="cellIs" priority="1" dxfId="19" operator="lessThan" stopIfTrue="1">
      <formula>59.5</formula>
    </cfRule>
  </conditionalFormatting>
  <printOptions horizontalCentered="1"/>
  <pageMargins left="0.45" right="0.45" top="0.75" bottom="0.75" header="0.3" footer="0.3"/>
  <pageSetup horizontalDpi="600" verticalDpi="600" orientation="landscape" paperSize="9" scale="35" r:id="rId4"/>
  <headerFooter>
    <oddFooter>&amp;CPage &amp;P&amp;R&amp;D</oddFooter>
  </headerFooter>
  <rowBreaks count="1" manualBreakCount="1">
    <brk id="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anabitaka</dc:creator>
  <cp:keywords/>
  <dc:description/>
  <cp:lastModifiedBy>UMI-FA-7089</cp:lastModifiedBy>
  <cp:lastPrinted>2017-03-09T08:32:00Z</cp:lastPrinted>
  <dcterms:created xsi:type="dcterms:W3CDTF">2009-05-09T06:51:04Z</dcterms:created>
  <dcterms:modified xsi:type="dcterms:W3CDTF">2017-03-14T06:27:35Z</dcterms:modified>
  <cp:category/>
  <cp:version/>
  <cp:contentType/>
  <cp:contentStatus/>
</cp:coreProperties>
</file>