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2120" windowHeight="7395" activeTab="2"/>
  </bookViews>
  <sheets>
    <sheet name="EXAM MARK" sheetId="1" r:id="rId1"/>
    <sheet name="COURSEWORK" sheetId="2" r:id="rId2"/>
    <sheet name="final mark" sheetId="3" r:id="rId3"/>
  </sheets>
  <externalReferences>
    <externalReference r:id="rId6"/>
  </externalReferences>
  <definedNames>
    <definedName name="_xlnm.Print_Area" localSheetId="1">'COURSEWORK'!$A$1:$P$106</definedName>
    <definedName name="_xlnm.Print_Area" localSheetId="0">'EXAM MARK'!$A$1:$AD$101</definedName>
    <definedName name="_xlnm.Print_Area" localSheetId="2">'final mark'!$A$3:$AH$113</definedName>
    <definedName name="_xlnm.Print_Titles" localSheetId="1">'COURSEWORK'!$7:$7</definedName>
    <definedName name="_xlnm.Print_Titles" localSheetId="0">'EXAM MARK'!$6:$7</definedName>
    <definedName name="_xlnm.Print_Titles" localSheetId="2">'final mark'!$3:$8</definedName>
  </definedNames>
  <calcPr fullCalcOnLoad="1"/>
</workbook>
</file>

<file path=xl/comments3.xml><?xml version="1.0" encoding="utf-8"?>
<comments xmlns="http://schemas.openxmlformats.org/spreadsheetml/2006/main">
  <authors>
    <author>Bwoch Gladys</author>
  </authors>
  <commentList>
    <comment ref="AH31" authorId="0">
      <text>
        <r>
          <rPr>
            <b/>
            <sz val="9"/>
            <rFont val="Tahoma"/>
            <family val="2"/>
          </rPr>
          <t>Bwoch Gladys:</t>
        </r>
        <r>
          <rPr>
            <sz val="9"/>
            <rFont val="Tahoma"/>
            <family val="2"/>
          </rPr>
          <t xml:space="preserve">
Requested not tobe graded</t>
        </r>
      </text>
    </comment>
  </commentList>
</comments>
</file>

<file path=xl/sharedStrings.xml><?xml version="1.0" encoding="utf-8"?>
<sst xmlns="http://schemas.openxmlformats.org/spreadsheetml/2006/main" count="676" uniqueCount="301">
  <si>
    <t>REG. NO.</t>
  </si>
  <si>
    <t>Mk</t>
  </si>
  <si>
    <t>GP</t>
  </si>
  <si>
    <t>TGP</t>
  </si>
  <si>
    <t>GPA</t>
  </si>
  <si>
    <t>GRADE</t>
  </si>
  <si>
    <t>UGANDA MANAGEMENT INSTITUTE</t>
  </si>
  <si>
    <t>Pass</t>
  </si>
  <si>
    <t>NAME</t>
  </si>
  <si>
    <t>DME 1</t>
  </si>
  <si>
    <t>DME 2</t>
  </si>
  <si>
    <t>DME 3</t>
  </si>
  <si>
    <t>DME 4</t>
  </si>
  <si>
    <t>DME 5</t>
  </si>
  <si>
    <t>DME 6</t>
  </si>
  <si>
    <t>DME 7</t>
  </si>
  <si>
    <t>DME 8</t>
  </si>
  <si>
    <t>DME 9</t>
  </si>
  <si>
    <t>DME 10</t>
  </si>
  <si>
    <t>DME 11</t>
  </si>
  <si>
    <t>DME 12</t>
  </si>
  <si>
    <t>DME 13</t>
  </si>
  <si>
    <t>DME 14</t>
  </si>
  <si>
    <t xml:space="preserve">Management Skills Improvement </t>
  </si>
  <si>
    <t>Management Information Systems</t>
  </si>
  <si>
    <t>Research Methods</t>
  </si>
  <si>
    <t>Quantitative Methods in Decision Making</t>
  </si>
  <si>
    <t>Evaluation and Impact Assessement</t>
  </si>
  <si>
    <t>Monitoring and Evaluation in the Public Sector</t>
  </si>
  <si>
    <t>Sustainable Development Strategies</t>
  </si>
  <si>
    <t>Organizational Capacity Assessment for Monitoring and Evaluation</t>
  </si>
  <si>
    <t>Statistical Software Packages for Monitoring and Evaluation</t>
  </si>
  <si>
    <t>NGO Management</t>
  </si>
  <si>
    <t>Consultancy Skills Development</t>
  </si>
  <si>
    <t>KEY TO CLASSIFICATION OF GRADES</t>
  </si>
  <si>
    <t>NO OF PARTICIPANTS PER GRADE</t>
  </si>
  <si>
    <t>First Class</t>
  </si>
  <si>
    <t>Retake</t>
  </si>
  <si>
    <t>Incomplete</t>
  </si>
  <si>
    <t>Gender</t>
  </si>
  <si>
    <t>Female</t>
  </si>
  <si>
    <t>Male</t>
  </si>
  <si>
    <t xml:space="preserve">MSI </t>
  </si>
  <si>
    <t>IMPACT</t>
  </si>
  <si>
    <t>PUBLIC</t>
  </si>
  <si>
    <t>SDS</t>
  </si>
  <si>
    <t>OCA</t>
  </si>
  <si>
    <t>SPSS</t>
  </si>
  <si>
    <t>NGO</t>
  </si>
  <si>
    <t>CONS</t>
  </si>
  <si>
    <t>DME3</t>
  </si>
  <si>
    <t>DME1</t>
  </si>
  <si>
    <t>DME2</t>
  </si>
  <si>
    <t>DME5</t>
  </si>
  <si>
    <t>DME4</t>
  </si>
  <si>
    <t>DME6</t>
  </si>
  <si>
    <t>DME7</t>
  </si>
  <si>
    <t>DME8</t>
  </si>
  <si>
    <t>DME9</t>
  </si>
  <si>
    <t>DME10</t>
  </si>
  <si>
    <t>DME11</t>
  </si>
  <si>
    <t>DME12</t>
  </si>
  <si>
    <t>DME13</t>
  </si>
  <si>
    <t>DME14</t>
  </si>
  <si>
    <t>MSI</t>
  </si>
  <si>
    <t>RM</t>
  </si>
  <si>
    <t>QM</t>
  </si>
  <si>
    <t>TOOLS</t>
  </si>
  <si>
    <t>0CA</t>
  </si>
  <si>
    <t xml:space="preserve">NGO </t>
  </si>
  <si>
    <t>Lower Second</t>
  </si>
  <si>
    <t>DME 2:</t>
  </si>
  <si>
    <t>DME 3:</t>
  </si>
  <si>
    <t>DME 4:</t>
  </si>
  <si>
    <t>DME 5:</t>
  </si>
  <si>
    <t>DME 6:</t>
  </si>
  <si>
    <t>DME 7:</t>
  </si>
  <si>
    <t>DME 8:</t>
  </si>
  <si>
    <t>DME 9:</t>
  </si>
  <si>
    <t>DME 10:</t>
  </si>
  <si>
    <t>DME 11:</t>
  </si>
  <si>
    <t>DME 12:</t>
  </si>
  <si>
    <t>DME 13:</t>
  </si>
  <si>
    <t>DME 14:</t>
  </si>
  <si>
    <t>4.00 - 4.39</t>
  </si>
  <si>
    <t>4.40 - 5.00</t>
  </si>
  <si>
    <t>3.50 - 3.99</t>
  </si>
  <si>
    <t>3.00 - 3.49</t>
  </si>
  <si>
    <t>Below 3.00</t>
  </si>
  <si>
    <t>Fail</t>
  </si>
  <si>
    <t>Gladys Bwoch</t>
  </si>
  <si>
    <t>Dr James L Nkata</t>
  </si>
  <si>
    <t>PPM</t>
  </si>
  <si>
    <t>PRINC</t>
  </si>
  <si>
    <t>Monitoring and Evaluation Principles and Perspectives</t>
  </si>
  <si>
    <t>Project Planning and Management</t>
  </si>
  <si>
    <t>Tools, Frameworks and Design of Monitoring and Evaluation Systems</t>
  </si>
  <si>
    <t>`</t>
  </si>
  <si>
    <t>Not graded</t>
  </si>
  <si>
    <t>Dr Wilberforce Turyasingura</t>
  </si>
  <si>
    <t xml:space="preserve">    </t>
  </si>
  <si>
    <t>Secretary, Senate</t>
  </si>
  <si>
    <t>Chairperson, Senate</t>
  </si>
  <si>
    <t>Dr Mary BasaasaMuhenda</t>
  </si>
  <si>
    <t>Course Manager</t>
  </si>
  <si>
    <t>Dean, School of Business and Management</t>
  </si>
  <si>
    <t>Head, Management Department</t>
  </si>
  <si>
    <t>TMK</t>
  </si>
  <si>
    <t>Lugemoi Wilfred Bongomin</t>
  </si>
  <si>
    <t>IMP</t>
  </si>
  <si>
    <t>PUB</t>
  </si>
  <si>
    <t>15/DME/01/KLA/DL/0001</t>
  </si>
  <si>
    <t>Bungu Kenneth Dilla</t>
  </si>
  <si>
    <t>15/DME/01/KLA/DL/0002</t>
  </si>
  <si>
    <t>Mugabi Fred</t>
  </si>
  <si>
    <t>15/DME/01/KLA/DL/0003</t>
  </si>
  <si>
    <t>Acio Winny Nancy</t>
  </si>
  <si>
    <t>15/DME/01/KLA/DL/0004</t>
  </si>
  <si>
    <t>Ayanga Loy</t>
  </si>
  <si>
    <t>15/DME/01/KLA/DL/0005</t>
  </si>
  <si>
    <t>Anzoyo Josephine Simon</t>
  </si>
  <si>
    <t>15/DME/01/KLA/DL/0006</t>
  </si>
  <si>
    <t xml:space="preserve">Mubiru Yusufu </t>
  </si>
  <si>
    <t>15/DME/01/KLA/DL/0007</t>
  </si>
  <si>
    <t xml:space="preserve">Obonyo Jimmy Francis </t>
  </si>
  <si>
    <t>15/DME/01/KLA/DL/0008</t>
  </si>
  <si>
    <t>Samanya John</t>
  </si>
  <si>
    <t>15/DME/01/KLA/DL/0009</t>
  </si>
  <si>
    <t>Kawooya David Clemy</t>
  </si>
  <si>
    <t>15/DME/01/KLA/DL/0010</t>
  </si>
  <si>
    <t>Nuwagira Enock</t>
  </si>
  <si>
    <t>15/DME/01/KLA/DL/0011</t>
  </si>
  <si>
    <t>Duku Anthony James</t>
  </si>
  <si>
    <t>15/DME/01/KLA/DL/0012</t>
  </si>
  <si>
    <t>Kasadha Ronald</t>
  </si>
  <si>
    <t>15/DME/01/KLA/DL/0013</t>
  </si>
  <si>
    <t>Aluma John Sisto</t>
  </si>
  <si>
    <t>15/DME/01/KLA/DL/0014</t>
  </si>
  <si>
    <t>Sule Gideon</t>
  </si>
  <si>
    <t>15/DME/01/KLA/DL/0015</t>
  </si>
  <si>
    <t>Adikini Fiona</t>
  </si>
  <si>
    <t>15/DME/01/KLA/DL/0016</t>
  </si>
  <si>
    <t>Ochaya Mawadri Patrick</t>
  </si>
  <si>
    <t>15/DME/01/KLA/DL/0017</t>
  </si>
  <si>
    <t>Kaba Fatuma Joy</t>
  </si>
  <si>
    <t>15/DME/01/KLA/DL/0018</t>
  </si>
  <si>
    <t>Okello Tom Richard</t>
  </si>
  <si>
    <t>15/DME/01/KLA/DL/0019</t>
  </si>
  <si>
    <t>Kyohairwe Sylvia Bohibwa</t>
  </si>
  <si>
    <t>15/DME/01/KLA/DL/0020</t>
  </si>
  <si>
    <t>Apili Harriet</t>
  </si>
  <si>
    <t>15/DME/01/KLA/DL/0021</t>
  </si>
  <si>
    <t>Ssali Andrew</t>
  </si>
  <si>
    <t>15/DME/01/KLA/DL/0022</t>
  </si>
  <si>
    <t>Drichi Denis</t>
  </si>
  <si>
    <t>Olweny James</t>
  </si>
  <si>
    <t>Auma Sandra Okori</t>
  </si>
  <si>
    <t>15/DME/01/KLA/DL/0023</t>
  </si>
  <si>
    <t>15/DME/01/KLA/DL/0024</t>
  </si>
  <si>
    <t>15/DME/01/KLA/DL/0025</t>
  </si>
  <si>
    <t>15/DME/01/KLA/DL/0026</t>
  </si>
  <si>
    <t>15/DME/01/KLA/DL/0027</t>
  </si>
  <si>
    <t>15/DME/01/KLA/DL/0028</t>
  </si>
  <si>
    <t>13/DME/DL/059</t>
  </si>
  <si>
    <t>13/DME/DL/043</t>
  </si>
  <si>
    <t>13/DME/DL/029</t>
  </si>
  <si>
    <t>13/DME/DL/051</t>
  </si>
  <si>
    <t xml:space="preserve">Asaba Jolly </t>
  </si>
  <si>
    <t xml:space="preserve">Namome Juliet </t>
  </si>
  <si>
    <t xml:space="preserve">Kabakaali Linda Lagara </t>
  </si>
  <si>
    <t xml:space="preserve">Abilu Charles </t>
  </si>
  <si>
    <t xml:space="preserve">CONTINUING PARTICIPANTS </t>
  </si>
  <si>
    <t xml:space="preserve"> </t>
  </si>
  <si>
    <t xml:space="preserve">Best Participant:  </t>
  </si>
  <si>
    <t xml:space="preserve">Upper Second </t>
  </si>
  <si>
    <t xml:space="preserve">Lower Second </t>
  </si>
  <si>
    <t xml:space="preserve">Akaa Dennis </t>
  </si>
  <si>
    <t xml:space="preserve">MIS </t>
  </si>
  <si>
    <t xml:space="preserve">Quantitative Methods in Decision Making </t>
  </si>
  <si>
    <t>13/DME/DL/024</t>
  </si>
  <si>
    <t>13/DME/DL/060</t>
  </si>
  <si>
    <t>MIS</t>
  </si>
  <si>
    <t>13/DME/DL/030</t>
  </si>
  <si>
    <t>13/DME/DL/031</t>
  </si>
  <si>
    <t>14/DME/01/KLA/DL/0043</t>
  </si>
  <si>
    <t xml:space="preserve">Komakech Michael </t>
  </si>
  <si>
    <t xml:space="preserve">Basaalidde Andrew </t>
  </si>
  <si>
    <t>13/DME/DL/002</t>
  </si>
  <si>
    <t xml:space="preserve">KEY </t>
  </si>
  <si>
    <t>DME 1:</t>
  </si>
  <si>
    <t>14/DME/01/KLA/DL/0031</t>
  </si>
  <si>
    <t xml:space="preserve">Research Methods </t>
  </si>
  <si>
    <t>13/DME/DL/0018</t>
  </si>
  <si>
    <t>Nsereko Anthony Samuel</t>
  </si>
  <si>
    <t xml:space="preserve">Abu Isabellah </t>
  </si>
  <si>
    <t>13/DME/DL/048</t>
  </si>
  <si>
    <t xml:space="preserve">Namutebi Bernah Namatovu </t>
  </si>
  <si>
    <t xml:space="preserve">RM </t>
  </si>
  <si>
    <t>14/DME/01/KLA/DL/0014</t>
  </si>
  <si>
    <t xml:space="preserve">Eyiiga Jimmy </t>
  </si>
  <si>
    <t>14/DME/01/KLA/DL/0028</t>
  </si>
  <si>
    <t>13/DME/DL/0022</t>
  </si>
  <si>
    <t xml:space="preserve">Waskike Samuel </t>
  </si>
  <si>
    <t>14/DME/01/KLA/DL/0002</t>
  </si>
  <si>
    <t>13/DME/DL/010</t>
  </si>
  <si>
    <t xml:space="preserve">Adyaka Alfred Manderafield </t>
  </si>
  <si>
    <t>14/DME/01/KLA/DL/0048</t>
  </si>
  <si>
    <t>13/DME/DL/037</t>
  </si>
  <si>
    <t>13/DME/DL/034</t>
  </si>
  <si>
    <t>13/DME/DL/004</t>
  </si>
  <si>
    <t>13/DME/DL/008</t>
  </si>
  <si>
    <t>13/DME/DL/035</t>
  </si>
  <si>
    <t xml:space="preserve">Nankunda Sharom </t>
  </si>
  <si>
    <t>Nassuna Maria Rita</t>
  </si>
  <si>
    <t>Amono Rose Ocitti</t>
  </si>
  <si>
    <t xml:space="preserve">Sande Christopher </t>
  </si>
  <si>
    <t xml:space="preserve">Adyaka Alfred Manderfield </t>
  </si>
  <si>
    <t>Kasinge Africano</t>
  </si>
  <si>
    <t xml:space="preserve">Aber Juliet </t>
  </si>
  <si>
    <t xml:space="preserve">Asinde Betty </t>
  </si>
  <si>
    <t xml:space="preserve">Erimah Walter Nagellen </t>
  </si>
  <si>
    <t xml:space="preserve">Samanya Osugu Robert </t>
  </si>
  <si>
    <t xml:space="preserve">Drichi Edward Gift </t>
  </si>
  <si>
    <t xml:space="preserve">Ssenabulya Godfrey </t>
  </si>
  <si>
    <t xml:space="preserve">Achire John </t>
  </si>
  <si>
    <t xml:space="preserve">Lakal Job </t>
  </si>
  <si>
    <t xml:space="preserve">Wamboga Charles Wetaka </t>
  </si>
  <si>
    <t>Nankunda Sharom</t>
  </si>
  <si>
    <t>Amono Rose Ocitii</t>
  </si>
  <si>
    <t xml:space="preserve">Kasinge Africano </t>
  </si>
  <si>
    <t xml:space="preserve">Namutebi Berna Namatovu </t>
  </si>
  <si>
    <t xml:space="preserve">Drich Edward Gift </t>
  </si>
  <si>
    <t xml:space="preserve">Esele Peter </t>
  </si>
  <si>
    <t xml:space="preserve">Management Information Systems </t>
  </si>
  <si>
    <t>PROVISIONAL EXAMINATION RESULTS POSTGRADUATE DIPLOMA IN MONITORING AND EVALUATION (DISTANCE LEARNING) 2015/2016 - 2016/2017</t>
  </si>
  <si>
    <t>POSTGRADUATE DIPLOMA IN MONITORING AND EVALUATION (DISTANCE LEARNING)  2015/2016 - 2016/2017 EXAMINATION MARKS</t>
  </si>
  <si>
    <t>14/DME/01/KLA/DL/0033</t>
  </si>
  <si>
    <t xml:space="preserve"> Mwesigwa Francis </t>
  </si>
  <si>
    <t xml:space="preserve">Mwesigwa Francis </t>
  </si>
  <si>
    <t>Upper Second</t>
  </si>
  <si>
    <t>13/DME/DL/064</t>
  </si>
  <si>
    <t>Osodo Philip</t>
  </si>
  <si>
    <t>14/DME/01/KLA/DL/0030</t>
  </si>
  <si>
    <t>Oluka Richard</t>
  </si>
  <si>
    <t>incomplete</t>
  </si>
  <si>
    <t>13/DME/DL/0015</t>
  </si>
  <si>
    <t>13/DME/DL/0017</t>
  </si>
  <si>
    <t>Walukhu Paul Moses</t>
  </si>
  <si>
    <t>Ocen Maxwell Robert</t>
  </si>
  <si>
    <t>retake2,8,11</t>
  </si>
  <si>
    <t>retake 2</t>
  </si>
  <si>
    <t>Timed out</t>
  </si>
  <si>
    <t>Joined 2016</t>
  </si>
  <si>
    <t>retake 5,8</t>
  </si>
  <si>
    <t>13/DME/DL/009</t>
  </si>
  <si>
    <t xml:space="preserve">Wabwire Ivan </t>
  </si>
  <si>
    <t xml:space="preserve">Webwire Ivan </t>
  </si>
  <si>
    <t>13/DME/DL/014</t>
  </si>
  <si>
    <t xml:space="preserve">Nehoba Ruth </t>
  </si>
  <si>
    <t>Nehoba Ruth</t>
  </si>
  <si>
    <t>13/DME/DL/0019</t>
  </si>
  <si>
    <t xml:space="preserve">Nzabanita Jean Bosco </t>
  </si>
  <si>
    <t>13/DME/DL/0023</t>
  </si>
  <si>
    <t xml:space="preserve">Okiror Emmanuel </t>
  </si>
  <si>
    <t>13/DME/DL/025</t>
  </si>
  <si>
    <t xml:space="preserve">Sentongo Desmond </t>
  </si>
  <si>
    <t>13/DME/DL/026</t>
  </si>
  <si>
    <t xml:space="preserve">Ssonko George Wilson </t>
  </si>
  <si>
    <t>13/DME/DL/032</t>
  </si>
  <si>
    <t xml:space="preserve">Ongaba Stephen </t>
  </si>
  <si>
    <t>13/DME/DL/033</t>
  </si>
  <si>
    <t xml:space="preserve">Alinga Josephine Stella </t>
  </si>
  <si>
    <t>13/DME/DL/039</t>
  </si>
  <si>
    <t xml:space="preserve">Lwanga Nicholas </t>
  </si>
  <si>
    <t>13/DME/DL/041</t>
  </si>
  <si>
    <t>Achan Eve</t>
  </si>
  <si>
    <t xml:space="preserve">Achan Eve </t>
  </si>
  <si>
    <t>13/DME/DL/046</t>
  </si>
  <si>
    <t xml:space="preserve">Naidho Sarah </t>
  </si>
  <si>
    <t>13/DME/DL/052</t>
  </si>
  <si>
    <t xml:space="preserve">Oloo Charles </t>
  </si>
  <si>
    <t>13/DME/DL/056</t>
  </si>
  <si>
    <t xml:space="preserve">Namata Harriet </t>
  </si>
  <si>
    <t>13/DME/DL/057</t>
  </si>
  <si>
    <t xml:space="preserve">Abanyu Godfrey </t>
  </si>
  <si>
    <t>13/DME/DL/058</t>
  </si>
  <si>
    <t xml:space="preserve">Gakumba Eva </t>
  </si>
  <si>
    <t>13/DME/DL/061</t>
  </si>
  <si>
    <t xml:space="preserve">Okumu Robert Obonyo </t>
  </si>
  <si>
    <t>13/DME/DL/062</t>
  </si>
  <si>
    <t xml:space="preserve">Akot Susan </t>
  </si>
  <si>
    <t>13/DME/DL/063</t>
  </si>
  <si>
    <t xml:space="preserve">Odeng Emmanuel Robert </t>
  </si>
  <si>
    <t>13/DME/DL/065</t>
  </si>
  <si>
    <t xml:space="preserve">Lakony Lino </t>
  </si>
  <si>
    <t>13/DME/DL/067</t>
  </si>
  <si>
    <t xml:space="preserve">Acidri Daniel </t>
  </si>
  <si>
    <t>15/DME/01/KLA/Drichi Denis</t>
  </si>
  <si>
    <t xml:space="preserve">First </t>
  </si>
  <si>
    <t xml:space="preserve">Timed out </t>
  </si>
  <si>
    <t xml:space="preserve">transferred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</si>
</sst>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_-* #,##0\-;_-* &quot;-&quot;??_-;_-@_-"/>
    <numFmt numFmtId="165" formatCode="_-* #,##0_-;\-* #,##0_-;_-* &quot;-&quot;??_-;_-@_-"/>
    <numFmt numFmtId="166" formatCode="_-* #,##0.0_-;_-* #,##0.0\-;_-* &quot;-&quot;??_-;_-@_-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_(* #,##0.0_);_(* \(#,##0.0\);_(* &quot;-&quot;??_);_(@_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8"/>
      <name val="Antique Olive"/>
      <family val="2"/>
    </font>
    <font>
      <sz val="18"/>
      <name val="Antique Olive"/>
      <family val="2"/>
    </font>
    <font>
      <sz val="11"/>
      <name val="Arial"/>
      <family val="2"/>
    </font>
    <font>
      <sz val="2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Cambria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Cambria"/>
      <family val="1"/>
    </font>
    <font>
      <b/>
      <sz val="16"/>
      <name val="Cambria"/>
      <family val="1"/>
    </font>
    <font>
      <sz val="16"/>
      <color indexed="8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mbria"/>
      <family val="1"/>
    </font>
    <font>
      <b/>
      <u val="single"/>
      <sz val="18"/>
      <name val="Cambria"/>
      <family val="1"/>
    </font>
    <font>
      <u val="single"/>
      <sz val="18"/>
      <name val="Cambria"/>
      <family val="1"/>
    </font>
    <font>
      <sz val="14"/>
      <name val="Calibri"/>
      <family val="2"/>
    </font>
    <font>
      <b/>
      <sz val="18"/>
      <color indexed="8"/>
      <name val="Cambria"/>
      <family val="1"/>
    </font>
    <font>
      <b/>
      <sz val="18"/>
      <name val="Cambria"/>
      <family val="1"/>
    </font>
    <font>
      <sz val="18"/>
      <color indexed="8"/>
      <name val="Cambria"/>
      <family val="1"/>
    </font>
    <font>
      <sz val="18"/>
      <color indexed="10"/>
      <name val="Cambria"/>
      <family val="1"/>
    </font>
    <font>
      <sz val="14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20"/>
      <name val="Cambria"/>
      <family val="1"/>
    </font>
    <font>
      <sz val="20"/>
      <name val="Cambria"/>
      <family val="1"/>
    </font>
    <font>
      <b/>
      <sz val="18"/>
      <color indexed="10"/>
      <name val="Cambria"/>
      <family val="1"/>
    </font>
    <font>
      <sz val="16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mbria"/>
      <family val="1"/>
    </font>
    <font>
      <sz val="18"/>
      <color theme="1"/>
      <name val="Cambria"/>
      <family val="1"/>
    </font>
    <font>
      <sz val="18"/>
      <color rgb="FFFF0000"/>
      <name val="Cambria"/>
      <family val="1"/>
    </font>
    <font>
      <sz val="16"/>
      <color theme="1"/>
      <name val="Cambria"/>
      <family val="1"/>
    </font>
    <font>
      <sz val="16"/>
      <color rgb="FF000000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b/>
      <sz val="18"/>
      <color rgb="FFFF0000"/>
      <name val="Cambria"/>
      <family val="1"/>
    </font>
    <font>
      <sz val="16"/>
      <color rgb="FFFF0000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90"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164" fontId="6" fillId="0" borderId="0" xfId="42" applyNumberFormat="1" applyFont="1" applyFill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Fill="1" applyAlignment="1">
      <alignment/>
    </xf>
    <xf numFmtId="164" fontId="9" fillId="0" borderId="0" xfId="42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45" fillId="0" borderId="0" xfId="0" applyNumberFormat="1" applyFont="1" applyFill="1" applyBorder="1" applyAlignment="1">
      <alignment vertical="top" wrapText="1"/>
    </xf>
    <xf numFmtId="166" fontId="45" fillId="0" borderId="0" xfId="42" applyNumberFormat="1" applyFont="1" applyFill="1" applyBorder="1" applyAlignment="1">
      <alignment vertical="top" wrapText="1"/>
    </xf>
    <xf numFmtId="166" fontId="45" fillId="0" borderId="0" xfId="42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45" fillId="0" borderId="0" xfId="0" applyFont="1" applyFill="1" applyBorder="1" applyAlignment="1">
      <alignment vertical="top"/>
    </xf>
    <xf numFmtId="0" fontId="46" fillId="0" borderId="0" xfId="0" applyFont="1" applyFill="1" applyAlignment="1">
      <alignment vertical="top"/>
    </xf>
    <xf numFmtId="0" fontId="45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45" fillId="0" borderId="0" xfId="0" applyFont="1" applyFill="1" applyAlignment="1">
      <alignment vertical="top" wrapText="1"/>
    </xf>
    <xf numFmtId="0" fontId="4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15" fillId="0" borderId="0" xfId="0" applyFont="1" applyAlignment="1">
      <alignment vertical="top"/>
    </xf>
    <xf numFmtId="0" fontId="11" fillId="33" borderId="0" xfId="0" applyFont="1" applyFill="1" applyAlignment="1">
      <alignment/>
    </xf>
    <xf numFmtId="0" fontId="8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vertical="top"/>
    </xf>
    <xf numFmtId="0" fontId="45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9" fontId="79" fillId="0" borderId="0" xfId="62" applyFont="1" applyFill="1" applyBorder="1" applyAlignment="1">
      <alignment/>
    </xf>
    <xf numFmtId="1" fontId="45" fillId="0" borderId="0" xfId="0" applyNumberFormat="1" applyFont="1" applyFill="1" applyBorder="1" applyAlignment="1">
      <alignment vertical="top"/>
    </xf>
    <xf numFmtId="0" fontId="50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vertical="top"/>
    </xf>
    <xf numFmtId="166" fontId="45" fillId="0" borderId="10" xfId="42" applyNumberFormat="1" applyFont="1" applyFill="1" applyBorder="1" applyAlignment="1">
      <alignment vertical="top"/>
    </xf>
    <xf numFmtId="1" fontId="45" fillId="0" borderId="0" xfId="0" applyNumberFormat="1" applyFont="1" applyFill="1" applyBorder="1" applyAlignment="1" quotePrefix="1">
      <alignment vertical="top" wrapText="1"/>
    </xf>
    <xf numFmtId="1" fontId="45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Border="1" applyAlignment="1">
      <alignment horizontal="right"/>
    </xf>
    <xf numFmtId="41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34" borderId="0" xfId="0" applyFont="1" applyFill="1" applyBorder="1" applyAlignment="1">
      <alignment horizontal="right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Fill="1" applyBorder="1" applyAlignment="1">
      <alignment horizontal="right" wrapText="1"/>
    </xf>
    <xf numFmtId="0" fontId="45" fillId="0" borderId="11" xfId="0" applyFont="1" applyFill="1" applyBorder="1" applyAlignment="1">
      <alignment vertical="top"/>
    </xf>
    <xf numFmtId="1" fontId="45" fillId="0" borderId="10" xfId="0" applyNumberFormat="1" applyFont="1" applyFill="1" applyBorder="1" applyAlignment="1">
      <alignment/>
    </xf>
    <xf numFmtId="166" fontId="45" fillId="0" borderId="10" xfId="42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45" fillId="0" borderId="10" xfId="42" applyNumberFormat="1" applyFont="1" applyFill="1" applyBorder="1" applyAlignment="1">
      <alignment wrapText="1"/>
    </xf>
    <xf numFmtId="2" fontId="45" fillId="0" borderId="10" xfId="0" applyNumberFormat="1" applyFont="1" applyFill="1" applyBorder="1" applyAlignment="1">
      <alignment wrapText="1"/>
    </xf>
    <xf numFmtId="0" fontId="23" fillId="0" borderId="0" xfId="0" applyFont="1" applyAlignment="1">
      <alignment vertical="top"/>
    </xf>
    <xf numFmtId="0" fontId="50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/>
    </xf>
    <xf numFmtId="0" fontId="50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50" fillId="0" borderId="0" xfId="0" applyFont="1" applyFill="1" applyAlignment="1">
      <alignment/>
    </xf>
    <xf numFmtId="1" fontId="45" fillId="33" borderId="10" xfId="0" applyNumberFormat="1" applyFont="1" applyFill="1" applyBorder="1" applyAlignment="1">
      <alignment horizontal="right"/>
    </xf>
    <xf numFmtId="166" fontId="45" fillId="33" borderId="10" xfId="42" applyNumberFormat="1" applyFont="1" applyFill="1" applyBorder="1" applyAlignment="1">
      <alignment wrapText="1"/>
    </xf>
    <xf numFmtId="1" fontId="45" fillId="33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vertical="top"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10" xfId="0" applyFont="1" applyFill="1" applyBorder="1" applyAlignment="1">
      <alignment horizontal="right" vertical="top"/>
    </xf>
    <xf numFmtId="0" fontId="45" fillId="0" borderId="1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vertical="top"/>
    </xf>
    <xf numFmtId="0" fontId="45" fillId="0" borderId="15" xfId="0" applyFont="1" applyFill="1" applyBorder="1" applyAlignment="1">
      <alignment vertical="top"/>
    </xf>
    <xf numFmtId="0" fontId="45" fillId="0" borderId="16" xfId="0" applyFont="1" applyFill="1" applyBorder="1" applyAlignment="1">
      <alignment vertical="top"/>
    </xf>
    <xf numFmtId="0" fontId="50" fillId="0" borderId="17" xfId="0" applyFont="1" applyFill="1" applyBorder="1" applyAlignment="1">
      <alignment/>
    </xf>
    <xf numFmtId="9" fontId="50" fillId="0" borderId="17" xfId="0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6" fillId="33" borderId="0" xfId="0" applyFont="1" applyFill="1" applyAlignment="1">
      <alignment/>
    </xf>
    <xf numFmtId="0" fontId="21" fillId="0" borderId="0" xfId="0" applyFont="1" applyFill="1" applyBorder="1" applyAlignment="1">
      <alignment vertical="top" wrapText="1"/>
    </xf>
    <xf numFmtId="165" fontId="21" fillId="0" borderId="0" xfId="42" applyNumberFormat="1" applyFont="1" applyFill="1" applyBorder="1" applyAlignment="1">
      <alignment vertical="top" wrapText="1"/>
    </xf>
    <xf numFmtId="165" fontId="21" fillId="0" borderId="0" xfId="42" applyNumberFormat="1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vertical="top" wrapText="1"/>
    </xf>
    <xf numFmtId="164" fontId="21" fillId="0" borderId="0" xfId="42" applyNumberFormat="1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164" fontId="23" fillId="0" borderId="0" xfId="42" applyNumberFormat="1" applyFont="1" applyFill="1" applyAlignment="1">
      <alignment/>
    </xf>
    <xf numFmtId="0" fontId="23" fillId="33" borderId="0" xfId="0" applyFont="1" applyFill="1" applyAlignment="1">
      <alignment/>
    </xf>
    <xf numFmtId="1" fontId="50" fillId="0" borderId="10" xfId="0" applyNumberFormat="1" applyFont="1" applyFill="1" applyBorder="1" applyAlignment="1">
      <alignment/>
    </xf>
    <xf numFmtId="165" fontId="45" fillId="0" borderId="19" xfId="42" applyNumberFormat="1" applyFont="1" applyFill="1" applyBorder="1" applyAlignment="1">
      <alignment wrapText="1"/>
    </xf>
    <xf numFmtId="0" fontId="80" fillId="0" borderId="10" xfId="0" applyFont="1" applyBorder="1" applyAlignment="1">
      <alignment wrapText="1"/>
    </xf>
    <xf numFmtId="165" fontId="23" fillId="0" borderId="0" xfId="42" applyNumberFormat="1" applyFont="1" applyFill="1" applyBorder="1" applyAlignment="1">
      <alignment vertical="top" wrapText="1"/>
    </xf>
    <xf numFmtId="165" fontId="23" fillId="0" borderId="0" xfId="42" applyNumberFormat="1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vertical="top" wrapText="1"/>
    </xf>
    <xf numFmtId="164" fontId="23" fillId="0" borderId="0" xfId="42" applyNumberFormat="1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1" fontId="23" fillId="0" borderId="0" xfId="0" applyNumberFormat="1" applyFont="1" applyFill="1" applyBorder="1" applyAlignment="1">
      <alignment vertical="top"/>
    </xf>
    <xf numFmtId="166" fontId="23" fillId="33" borderId="0" xfId="42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166" fontId="23" fillId="0" borderId="0" xfId="42" applyNumberFormat="1" applyFont="1" applyFill="1" applyBorder="1" applyAlignment="1">
      <alignment vertical="top"/>
    </xf>
    <xf numFmtId="0" fontId="23" fillId="33" borderId="0" xfId="0" applyFont="1" applyFill="1" applyAlignment="1">
      <alignment vertical="top"/>
    </xf>
    <xf numFmtId="0" fontId="53" fillId="0" borderId="0" xfId="0" applyFont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165" fontId="53" fillId="0" borderId="0" xfId="42" applyNumberFormat="1" applyFont="1" applyFill="1" applyBorder="1" applyAlignment="1">
      <alignment vertical="top" wrapText="1"/>
    </xf>
    <xf numFmtId="165" fontId="53" fillId="0" borderId="0" xfId="42" applyNumberFormat="1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vertical="top" wrapText="1"/>
    </xf>
    <xf numFmtId="164" fontId="53" fillId="0" borderId="0" xfId="42" applyNumberFormat="1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81" fillId="0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vertical="top"/>
    </xf>
    <xf numFmtId="1" fontId="23" fillId="0" borderId="0" xfId="0" applyNumberFormat="1" applyFont="1" applyFill="1" applyBorder="1" applyAlignment="1">
      <alignment vertical="top"/>
    </xf>
    <xf numFmtId="166" fontId="23" fillId="0" borderId="0" xfId="42" applyNumberFormat="1" applyFont="1" applyFill="1" applyBorder="1" applyAlignment="1">
      <alignment vertical="top"/>
    </xf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top" wrapText="1"/>
    </xf>
    <xf numFmtId="164" fontId="24" fillId="0" borderId="10" xfId="42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/>
    </xf>
    <xf numFmtId="1" fontId="23" fillId="0" borderId="10" xfId="0" applyNumberFormat="1" applyFont="1" applyFill="1" applyBorder="1" applyAlignment="1">
      <alignment/>
    </xf>
    <xf numFmtId="166" fontId="23" fillId="0" borderId="10" xfId="42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wrapText="1"/>
    </xf>
    <xf numFmtId="164" fontId="23" fillId="0" borderId="10" xfId="0" applyNumberFormat="1" applyFont="1" applyFill="1" applyBorder="1" applyAlignment="1">
      <alignment wrapText="1"/>
    </xf>
    <xf numFmtId="164" fontId="23" fillId="0" borderId="10" xfId="42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1" fillId="0" borderId="10" xfId="0" applyFont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82" fillId="0" borderId="0" xfId="0" applyFont="1" applyAlignment="1">
      <alignment vertical="center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81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83" fillId="33" borderId="10" xfId="0" applyFont="1" applyFill="1" applyBorder="1" applyAlignment="1">
      <alignment/>
    </xf>
    <xf numFmtId="0" fontId="83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0" fontId="81" fillId="0" borderId="11" xfId="0" applyFont="1" applyFill="1" applyBorder="1" applyAlignment="1">
      <alignment vertical="top" wrapText="1"/>
    </xf>
    <xf numFmtId="0" fontId="81" fillId="0" borderId="10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81" fillId="0" borderId="11" xfId="0" applyFont="1" applyFill="1" applyBorder="1" applyAlignment="1">
      <alignment vertical="top" wrapText="1"/>
    </xf>
    <xf numFmtId="0" fontId="82" fillId="0" borderId="10" xfId="0" applyFont="1" applyBorder="1" applyAlignment="1">
      <alignment vertical="top"/>
    </xf>
    <xf numFmtId="0" fontId="84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23" fillId="0" borderId="11" xfId="0" applyFont="1" applyBorder="1" applyAlignment="1">
      <alignment vertical="top" wrapText="1"/>
    </xf>
    <xf numFmtId="0" fontId="81" fillId="0" borderId="0" xfId="0" applyFont="1" applyBorder="1" applyAlignment="1">
      <alignment wrapText="1"/>
    </xf>
    <xf numFmtId="0" fontId="23" fillId="33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3" fillId="33" borderId="0" xfId="0" applyFont="1" applyFill="1" applyAlignment="1">
      <alignment vertical="top" wrapText="1"/>
    </xf>
    <xf numFmtId="0" fontId="81" fillId="0" borderId="0" xfId="0" applyFont="1" applyFill="1" applyBorder="1" applyAlignment="1">
      <alignment horizontal="right"/>
    </xf>
    <xf numFmtId="0" fontId="24" fillId="0" borderId="22" xfId="0" applyFont="1" applyBorder="1" applyAlignment="1">
      <alignment vertical="top" wrapText="1"/>
    </xf>
    <xf numFmtId="0" fontId="84" fillId="0" borderId="13" xfId="0" applyFont="1" applyFill="1" applyBorder="1" applyAlignment="1">
      <alignment horizontal="center" wrapText="1"/>
    </xf>
    <xf numFmtId="0" fontId="84" fillId="0" borderId="11" xfId="0" applyFont="1" applyFill="1" applyBorder="1" applyAlignment="1">
      <alignment horizontal="center" wrapText="1"/>
    </xf>
    <xf numFmtId="0" fontId="81" fillId="33" borderId="11" xfId="0" applyFont="1" applyFill="1" applyBorder="1" applyAlignment="1">
      <alignment horizontal="right" wrapText="1"/>
    </xf>
    <xf numFmtId="0" fontId="80" fillId="0" borderId="10" xfId="0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0" fontId="81" fillId="0" borderId="1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3" fontId="23" fillId="0" borderId="0" xfId="0" applyNumberFormat="1" applyFont="1" applyFill="1" applyBorder="1" applyAlignment="1">
      <alignment horizontal="center" vertical="top" wrapText="1"/>
    </xf>
    <xf numFmtId="0" fontId="81" fillId="0" borderId="11" xfId="0" applyFont="1" applyFill="1" applyBorder="1" applyAlignment="1">
      <alignment wrapText="1"/>
    </xf>
    <xf numFmtId="0" fontId="81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5" fontId="23" fillId="0" borderId="19" xfId="42" applyNumberFormat="1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right" wrapText="1"/>
    </xf>
    <xf numFmtId="0" fontId="23" fillId="7" borderId="0" xfId="0" applyFont="1" applyFill="1" applyBorder="1" applyAlignment="1">
      <alignment horizontal="right"/>
    </xf>
    <xf numFmtId="0" fontId="81" fillId="7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 wrapText="1"/>
    </xf>
    <xf numFmtId="0" fontId="23" fillId="33" borderId="0" xfId="0" applyFont="1" applyFill="1" applyBorder="1" applyAlignment="1">
      <alignment horizontal="right"/>
    </xf>
    <xf numFmtId="0" fontId="23" fillId="35" borderId="0" xfId="0" applyFont="1" applyFill="1" applyBorder="1" applyAlignment="1">
      <alignment horizontal="right"/>
    </xf>
    <xf numFmtId="0" fontId="81" fillId="33" borderId="10" xfId="0" applyFont="1" applyFill="1" applyBorder="1" applyAlignment="1">
      <alignment horizontal="right" wrapText="1"/>
    </xf>
    <xf numFmtId="0" fontId="23" fillId="33" borderId="10" xfId="0" applyFont="1" applyFill="1" applyBorder="1" applyAlignment="1">
      <alignment horizontal="right" wrapText="1"/>
    </xf>
    <xf numFmtId="165" fontId="23" fillId="0" borderId="19" xfId="42" applyNumberFormat="1" applyFont="1" applyFill="1" applyBorder="1" applyAlignment="1">
      <alignment horizontal="right" wrapText="1"/>
    </xf>
    <xf numFmtId="165" fontId="23" fillId="0" borderId="10" xfId="42" applyNumberFormat="1" applyFont="1" applyFill="1" applyBorder="1" applyAlignment="1">
      <alignment horizontal="right" wrapText="1"/>
    </xf>
    <xf numFmtId="0" fontId="79" fillId="33" borderId="10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wrapText="1"/>
    </xf>
    <xf numFmtId="165" fontId="45" fillId="0" borderId="19" xfId="42" applyNumberFormat="1" applyFont="1" applyFill="1" applyBorder="1" applyAlignment="1">
      <alignment horizontal="right" wrapText="1"/>
    </xf>
    <xf numFmtId="0" fontId="45" fillId="0" borderId="10" xfId="0" applyFont="1" applyFill="1" applyBorder="1" applyAlignment="1">
      <alignment horizontal="right" wrapText="1"/>
    </xf>
    <xf numFmtId="0" fontId="79" fillId="0" borderId="10" xfId="0" applyFont="1" applyFill="1" applyBorder="1" applyAlignment="1">
      <alignment horizontal="right"/>
    </xf>
    <xf numFmtId="164" fontId="45" fillId="0" borderId="19" xfId="42" applyNumberFormat="1" applyFont="1" applyFill="1" applyBorder="1" applyAlignment="1">
      <alignment horizontal="right" wrapText="1"/>
    </xf>
    <xf numFmtId="164" fontId="45" fillId="0" borderId="10" xfId="42" applyNumberFormat="1" applyFont="1" applyFill="1" applyBorder="1" applyAlignment="1">
      <alignment horizontal="right" wrapText="1"/>
    </xf>
    <xf numFmtId="0" fontId="80" fillId="33" borderId="10" xfId="0" applyFont="1" applyFill="1" applyBorder="1" applyAlignment="1">
      <alignment horizontal="right" wrapText="1"/>
    </xf>
    <xf numFmtId="165" fontId="80" fillId="0" borderId="10" xfId="42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 horizontal="right"/>
    </xf>
    <xf numFmtId="165" fontId="45" fillId="0" borderId="10" xfId="42" applyNumberFormat="1" applyFont="1" applyFill="1" applyBorder="1" applyAlignment="1">
      <alignment horizontal="right" wrapText="1"/>
    </xf>
    <xf numFmtId="1" fontId="23" fillId="0" borderId="10" xfId="0" applyNumberFormat="1" applyFont="1" applyFill="1" applyBorder="1" applyAlignment="1">
      <alignment horizontal="right" wrapText="1"/>
    </xf>
    <xf numFmtId="0" fontId="79" fillId="0" borderId="0" xfId="0" applyFont="1" applyBorder="1" applyAlignment="1">
      <alignment wrapText="1"/>
    </xf>
    <xf numFmtId="0" fontId="45" fillId="0" borderId="10" xfId="0" applyFont="1" applyBorder="1" applyAlignment="1">
      <alignment horizontal="right" wrapText="1"/>
    </xf>
    <xf numFmtId="0" fontId="79" fillId="0" borderId="0" xfId="0" applyFont="1" applyFill="1" applyBorder="1" applyAlignment="1">
      <alignment/>
    </xf>
    <xf numFmtId="0" fontId="79" fillId="0" borderId="13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86" fillId="33" borderId="10" xfId="0" applyFont="1" applyFill="1" applyBorder="1" applyAlignment="1">
      <alignment horizontal="right" wrapText="1"/>
    </xf>
    <xf numFmtId="1" fontId="23" fillId="33" borderId="10" xfId="0" applyNumberFormat="1" applyFont="1" applyFill="1" applyBorder="1" applyAlignment="1">
      <alignment horizontal="right"/>
    </xf>
    <xf numFmtId="166" fontId="23" fillId="33" borderId="10" xfId="42" applyNumberFormat="1" applyFont="1" applyFill="1" applyBorder="1" applyAlignment="1">
      <alignment horizontal="right" wrapText="1"/>
    </xf>
    <xf numFmtId="1" fontId="23" fillId="33" borderId="10" xfId="0" applyNumberFormat="1" applyFont="1" applyFill="1" applyBorder="1" applyAlignment="1">
      <alignment horizontal="right" wrapText="1"/>
    </xf>
    <xf numFmtId="164" fontId="23" fillId="33" borderId="10" xfId="0" applyNumberFormat="1" applyFont="1" applyFill="1" applyBorder="1" applyAlignment="1">
      <alignment horizontal="right" wrapText="1"/>
    </xf>
    <xf numFmtId="164" fontId="23" fillId="33" borderId="10" xfId="42" applyNumberFormat="1" applyFont="1" applyFill="1" applyBorder="1" applyAlignment="1">
      <alignment horizontal="right" wrapText="1"/>
    </xf>
    <xf numFmtId="2" fontId="23" fillId="33" borderId="10" xfId="0" applyNumberFormat="1" applyFont="1" applyFill="1" applyBorder="1" applyAlignment="1">
      <alignment horizontal="right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165" fontId="23" fillId="33" borderId="19" xfId="42" applyNumberFormat="1" applyFont="1" applyFill="1" applyBorder="1" applyAlignment="1">
      <alignment horizontal="right" wrapText="1"/>
    </xf>
    <xf numFmtId="0" fontId="23" fillId="33" borderId="10" xfId="0" applyFont="1" applyFill="1" applyBorder="1" applyAlignment="1">
      <alignment horizontal="right"/>
    </xf>
    <xf numFmtId="0" fontId="81" fillId="36" borderId="23" xfId="0" applyFont="1" applyFill="1" applyBorder="1" applyAlignment="1">
      <alignment horizontal="right"/>
    </xf>
    <xf numFmtId="0" fontId="81" fillId="33" borderId="10" xfId="0" applyFont="1" applyFill="1" applyBorder="1" applyAlignment="1">
      <alignment horizontal="right"/>
    </xf>
    <xf numFmtId="0" fontId="81" fillId="33" borderId="10" xfId="0" applyFont="1" applyFill="1" applyBorder="1" applyAlignment="1">
      <alignment wrapText="1"/>
    </xf>
    <xf numFmtId="0" fontId="23" fillId="33" borderId="13" xfId="0" applyFont="1" applyFill="1" applyBorder="1" applyAlignment="1">
      <alignment horizontal="right" wrapText="1"/>
    </xf>
    <xf numFmtId="0" fontId="81" fillId="33" borderId="11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81" fillId="33" borderId="24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right" wrapText="1"/>
    </xf>
    <xf numFmtId="0" fontId="81" fillId="33" borderId="25" xfId="0" applyFont="1" applyFill="1" applyBorder="1" applyAlignment="1">
      <alignment horizontal="right"/>
    </xf>
    <xf numFmtId="0" fontId="81" fillId="33" borderId="13" xfId="0" applyFont="1" applyFill="1" applyBorder="1" applyAlignment="1">
      <alignment horizontal="right" wrapText="1"/>
    </xf>
    <xf numFmtId="0" fontId="25" fillId="33" borderId="11" xfId="0" applyFont="1" applyFill="1" applyBorder="1" applyAlignment="1">
      <alignment horizontal="right" wrapText="1"/>
    </xf>
    <xf numFmtId="0" fontId="25" fillId="33" borderId="10" xfId="0" applyFont="1" applyFill="1" applyBorder="1" applyAlignment="1">
      <alignment horizontal="right" wrapText="1"/>
    </xf>
    <xf numFmtId="0" fontId="81" fillId="36" borderId="25" xfId="0" applyFont="1" applyFill="1" applyBorder="1" applyAlignment="1">
      <alignment horizontal="right"/>
    </xf>
    <xf numFmtId="0" fontId="23" fillId="33" borderId="25" xfId="0" applyFont="1" applyFill="1" applyBorder="1" applyAlignment="1">
      <alignment horizontal="right"/>
    </xf>
    <xf numFmtId="0" fontId="81" fillId="33" borderId="10" xfId="0" applyFont="1" applyFill="1" applyBorder="1" applyAlignment="1">
      <alignment horizontal="right"/>
    </xf>
    <xf numFmtId="0" fontId="81" fillId="33" borderId="19" xfId="0" applyFont="1" applyFill="1" applyBorder="1" applyAlignment="1">
      <alignment horizontal="right"/>
    </xf>
    <xf numFmtId="0" fontId="81" fillId="33" borderId="26" xfId="0" applyFont="1" applyFill="1" applyBorder="1" applyAlignment="1">
      <alignment horizontal="right"/>
    </xf>
    <xf numFmtId="0" fontId="81" fillId="33" borderId="19" xfId="0" applyFont="1" applyFill="1" applyBorder="1" applyAlignment="1">
      <alignment horizontal="right" wrapText="1"/>
    </xf>
    <xf numFmtId="0" fontId="23" fillId="33" borderId="19" xfId="0" applyFont="1" applyFill="1" applyBorder="1" applyAlignment="1">
      <alignment horizontal="right" wrapText="1"/>
    </xf>
    <xf numFmtId="0" fontId="0" fillId="33" borderId="10" xfId="0" applyFill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3" fillId="33" borderId="10" xfId="0" applyNumberFormat="1" applyFont="1" applyFill="1" applyBorder="1" applyAlignment="1">
      <alignment horizontal="right" wrapText="1"/>
    </xf>
    <xf numFmtId="0" fontId="23" fillId="33" borderId="10" xfId="0" applyNumberFormat="1" applyFont="1" applyFill="1" applyBorder="1" applyAlignment="1">
      <alignment horizontal="right" wrapText="1"/>
    </xf>
    <xf numFmtId="0" fontId="81" fillId="33" borderId="27" xfId="0" applyFont="1" applyFill="1" applyBorder="1" applyAlignment="1">
      <alignment horizontal="right"/>
    </xf>
    <xf numFmtId="165" fontId="45" fillId="33" borderId="19" xfId="42" applyNumberFormat="1" applyFont="1" applyFill="1" applyBorder="1" applyAlignment="1">
      <alignment wrapText="1"/>
    </xf>
    <xf numFmtId="0" fontId="15" fillId="33" borderId="0" xfId="0" applyFont="1" applyFill="1" applyAlignment="1">
      <alignment vertical="top" wrapText="1"/>
    </xf>
    <xf numFmtId="1" fontId="81" fillId="33" borderId="10" xfId="0" applyNumberFormat="1" applyFont="1" applyFill="1" applyBorder="1" applyAlignment="1">
      <alignment horizontal="right"/>
    </xf>
    <xf numFmtId="0" fontId="81" fillId="33" borderId="23" xfId="0" applyFont="1" applyFill="1" applyBorder="1" applyAlignment="1">
      <alignment horizontal="right"/>
    </xf>
    <xf numFmtId="0" fontId="82" fillId="33" borderId="10" xfId="0" applyFont="1" applyFill="1" applyBorder="1" applyAlignment="1">
      <alignment horizontal="right"/>
    </xf>
    <xf numFmtId="0" fontId="23" fillId="33" borderId="19" xfId="0" applyFont="1" applyFill="1" applyBorder="1" applyAlignment="1">
      <alignment horizontal="right"/>
    </xf>
    <xf numFmtId="0" fontId="81" fillId="36" borderId="0" xfId="0" applyFont="1" applyFill="1" applyBorder="1" applyAlignment="1">
      <alignment horizontal="right"/>
    </xf>
    <xf numFmtId="164" fontId="23" fillId="33" borderId="19" xfId="42" applyNumberFormat="1" applyFont="1" applyFill="1" applyBorder="1" applyAlignment="1">
      <alignment horizontal="right" wrapText="1"/>
    </xf>
    <xf numFmtId="0" fontId="81" fillId="33" borderId="19" xfId="0" applyFont="1" applyFill="1" applyBorder="1" applyAlignment="1">
      <alignment horizontal="right"/>
    </xf>
    <xf numFmtId="165" fontId="23" fillId="33" borderId="10" xfId="42" applyNumberFormat="1" applyFont="1" applyFill="1" applyBorder="1" applyAlignment="1">
      <alignment horizontal="right" wrapText="1"/>
    </xf>
    <xf numFmtId="165" fontId="45" fillId="33" borderId="10" xfId="42" applyNumberFormat="1" applyFont="1" applyFill="1" applyBorder="1" applyAlignment="1">
      <alignment wrapText="1"/>
    </xf>
    <xf numFmtId="165" fontId="23" fillId="33" borderId="21" xfId="42" applyNumberFormat="1" applyFont="1" applyFill="1" applyBorder="1" applyAlignment="1">
      <alignment horizontal="right" wrapText="1"/>
    </xf>
    <xf numFmtId="0" fontId="23" fillId="33" borderId="28" xfId="0" applyFont="1" applyFill="1" applyBorder="1" applyAlignment="1">
      <alignment horizontal="right"/>
    </xf>
    <xf numFmtId="164" fontId="23" fillId="33" borderId="28" xfId="42" applyNumberFormat="1" applyFont="1" applyFill="1" applyBorder="1" applyAlignment="1">
      <alignment horizontal="right" wrapText="1"/>
    </xf>
    <xf numFmtId="0" fontId="81" fillId="33" borderId="28" xfId="0" applyFont="1" applyFill="1" applyBorder="1" applyAlignment="1">
      <alignment horizontal="right"/>
    </xf>
    <xf numFmtId="165" fontId="45" fillId="33" borderId="21" xfId="42" applyNumberFormat="1" applyFont="1" applyFill="1" applyBorder="1" applyAlignment="1">
      <alignment wrapText="1"/>
    </xf>
    <xf numFmtId="0" fontId="15" fillId="33" borderId="10" xfId="0" applyFont="1" applyFill="1" applyBorder="1" applyAlignment="1">
      <alignment horizontal="right" wrapText="1"/>
    </xf>
    <xf numFmtId="165" fontId="23" fillId="33" borderId="19" xfId="42" applyNumberFormat="1" applyFont="1" applyFill="1" applyBorder="1" applyAlignment="1">
      <alignment wrapText="1"/>
    </xf>
    <xf numFmtId="165" fontId="79" fillId="33" borderId="10" xfId="42" applyNumberFormat="1" applyFont="1" applyFill="1" applyBorder="1" applyAlignment="1">
      <alignment horizontal="right" wrapText="1"/>
    </xf>
    <xf numFmtId="0" fontId="45" fillId="33" borderId="19" xfId="0" applyFont="1" applyFill="1" applyBorder="1" applyAlignment="1">
      <alignment horizontal="right"/>
    </xf>
    <xf numFmtId="165" fontId="45" fillId="33" borderId="19" xfId="42" applyNumberFormat="1" applyFont="1" applyFill="1" applyBorder="1" applyAlignment="1">
      <alignment horizontal="right" wrapText="1"/>
    </xf>
    <xf numFmtId="0" fontId="79" fillId="33" borderId="10" xfId="0" applyFont="1" applyFill="1" applyBorder="1" applyAlignment="1">
      <alignment horizontal="right"/>
    </xf>
    <xf numFmtId="164" fontId="45" fillId="33" borderId="19" xfId="42" applyNumberFormat="1" applyFont="1" applyFill="1" applyBorder="1" applyAlignment="1">
      <alignment horizontal="right" wrapText="1"/>
    </xf>
    <xf numFmtId="164" fontId="45" fillId="33" borderId="10" xfId="42" applyNumberFormat="1" applyFont="1" applyFill="1" applyBorder="1" applyAlignment="1">
      <alignment horizontal="right" wrapText="1"/>
    </xf>
    <xf numFmtId="0" fontId="85" fillId="0" borderId="12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83" fillId="0" borderId="13" xfId="0" applyFont="1" applyBorder="1" applyAlignment="1">
      <alignment horizontal="left" wrapText="1"/>
    </xf>
    <xf numFmtId="0" fontId="83" fillId="0" borderId="11" xfId="0" applyFont="1" applyBorder="1" applyAlignment="1">
      <alignment horizontal="left" wrapText="1"/>
    </xf>
    <xf numFmtId="0" fontId="24" fillId="0" borderId="0" xfId="0" applyFont="1" applyFill="1" applyBorder="1" applyAlignment="1">
      <alignment vertical="top" wrapText="1"/>
    </xf>
    <xf numFmtId="0" fontId="76" fillId="0" borderId="0" xfId="0" applyFont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3" fillId="0" borderId="10" xfId="0" applyFont="1" applyBorder="1" applyAlignment="1">
      <alignment horizontal="left" wrapText="1"/>
    </xf>
    <xf numFmtId="0" fontId="76" fillId="0" borderId="10" xfId="0" applyFont="1" applyBorder="1" applyAlignment="1">
      <alignment horizontal="left" wrapText="1"/>
    </xf>
    <xf numFmtId="0" fontId="23" fillId="33" borderId="0" xfId="0" applyFont="1" applyFill="1" applyAlignment="1">
      <alignment vertical="top" wrapText="1"/>
    </xf>
    <xf numFmtId="0" fontId="0" fillId="0" borderId="0" xfId="0" applyAlignment="1">
      <alignment/>
    </xf>
    <xf numFmtId="0" fontId="45" fillId="0" borderId="0" xfId="0" applyFont="1" applyFill="1" applyBorder="1" applyAlignment="1">
      <alignment wrapText="1"/>
    </xf>
    <xf numFmtId="0" fontId="79" fillId="0" borderId="13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50" fillId="0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3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166" fontId="45" fillId="0" borderId="13" xfId="42" applyNumberFormat="1" applyFont="1" applyFill="1" applyBorder="1" applyAlignment="1">
      <alignment vertical="top" wrapText="1"/>
    </xf>
    <xf numFmtId="166" fontId="45" fillId="0" borderId="12" xfId="42" applyNumberFormat="1" applyFont="1" applyFill="1" applyBorder="1" applyAlignment="1">
      <alignment vertical="top" wrapText="1"/>
    </xf>
    <xf numFmtId="166" fontId="45" fillId="0" borderId="11" xfId="42" applyNumberFormat="1" applyFont="1" applyFill="1" applyBorder="1" applyAlignment="1">
      <alignment vertical="top" wrapText="1"/>
    </xf>
    <xf numFmtId="0" fontId="45" fillId="0" borderId="13" xfId="0" applyFont="1" applyFill="1" applyBorder="1" applyAlignment="1">
      <alignment vertical="top"/>
    </xf>
    <xf numFmtId="0" fontId="45" fillId="0" borderId="12" xfId="0" applyFont="1" applyFill="1" applyBorder="1" applyAlignment="1">
      <alignment vertical="top"/>
    </xf>
    <xf numFmtId="0" fontId="45" fillId="0" borderId="11" xfId="0" applyFont="1" applyFill="1" applyBorder="1" applyAlignment="1">
      <alignment vertical="top"/>
    </xf>
    <xf numFmtId="0" fontId="85" fillId="0" borderId="13" xfId="0" applyFont="1" applyFill="1" applyBorder="1" applyAlignment="1">
      <alignment/>
    </xf>
    <xf numFmtId="0" fontId="85" fillId="0" borderId="12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1" fontId="45" fillId="0" borderId="13" xfId="0" applyNumberFormat="1" applyFont="1" applyFill="1" applyBorder="1" applyAlignment="1">
      <alignment vertical="top"/>
    </xf>
    <xf numFmtId="1" fontId="45" fillId="0" borderId="12" xfId="0" applyNumberFormat="1" applyFont="1" applyFill="1" applyBorder="1" applyAlignment="1">
      <alignment vertical="top"/>
    </xf>
    <xf numFmtId="1" fontId="45" fillId="0" borderId="11" xfId="0" applyNumberFormat="1" applyFont="1" applyFill="1" applyBorder="1" applyAlignment="1">
      <alignment vertical="top"/>
    </xf>
    <xf numFmtId="166" fontId="79" fillId="0" borderId="0" xfId="42" applyNumberFormat="1" applyFont="1" applyFill="1" applyBorder="1" applyAlignment="1">
      <alignment vertical="top"/>
    </xf>
    <xf numFmtId="0" fontId="78" fillId="0" borderId="29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9" fillId="0" borderId="13" xfId="0" applyFont="1" applyFill="1" applyBorder="1" applyAlignment="1">
      <alignment horizontal="left"/>
    </xf>
    <xf numFmtId="0" fontId="79" fillId="0" borderId="12" xfId="0" applyFont="1" applyFill="1" applyBorder="1" applyAlignment="1">
      <alignment horizontal="left"/>
    </xf>
    <xf numFmtId="0" fontId="79" fillId="0" borderId="11" xfId="0" applyFont="1" applyFill="1" applyBorder="1" applyAlignment="1">
      <alignment horizontal="left"/>
    </xf>
    <xf numFmtId="0" fontId="79" fillId="0" borderId="0" xfId="0" applyFont="1" applyFill="1" applyBorder="1" applyAlignment="1">
      <alignment/>
    </xf>
    <xf numFmtId="0" fontId="79" fillId="0" borderId="17" xfId="0" applyFont="1" applyFill="1" applyBorder="1" applyAlignment="1">
      <alignment/>
    </xf>
    <xf numFmtId="166" fontId="79" fillId="0" borderId="0" xfId="42" applyNumberFormat="1" applyFont="1" applyFill="1" applyBorder="1" applyAlignment="1">
      <alignment vertical="top" wrapText="1"/>
    </xf>
    <xf numFmtId="0" fontId="78" fillId="0" borderId="0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50" fillId="0" borderId="12" xfId="0" applyNumberFormat="1" applyFont="1" applyFill="1" applyBorder="1" applyAlignment="1">
      <alignment vertical="top"/>
    </xf>
    <xf numFmtId="0" fontId="50" fillId="0" borderId="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6" fontId="45" fillId="0" borderId="13" xfId="42" applyNumberFormat="1" applyFont="1" applyFill="1" applyBorder="1" applyAlignment="1">
      <alignment vertical="top"/>
    </xf>
    <xf numFmtId="166" fontId="45" fillId="0" borderId="12" xfId="42" applyNumberFormat="1" applyFont="1" applyFill="1" applyBorder="1" applyAlignment="1">
      <alignment vertical="top"/>
    </xf>
    <xf numFmtId="166" fontId="45" fillId="0" borderId="11" xfId="42" applyNumberFormat="1" applyFont="1" applyFill="1" applyBorder="1" applyAlignment="1">
      <alignment vertical="top"/>
    </xf>
    <xf numFmtId="166" fontId="23" fillId="33" borderId="10" xfId="44" applyNumberFormat="1" applyFont="1" applyFill="1" applyBorder="1" applyAlignment="1">
      <alignment horizontal="right" wrapText="1"/>
    </xf>
    <xf numFmtId="164" fontId="23" fillId="33" borderId="10" xfId="44" applyNumberFormat="1" applyFont="1" applyFill="1" applyBorder="1" applyAlignment="1">
      <alignment horizontal="right" wrapText="1"/>
    </xf>
    <xf numFmtId="165" fontId="23" fillId="33" borderId="19" xfId="44" applyNumberFormat="1" applyFont="1" applyFill="1" applyBorder="1" applyAlignment="1">
      <alignment horizontal="right" wrapText="1"/>
    </xf>
    <xf numFmtId="165" fontId="45" fillId="33" borderId="19" xfId="44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76200</xdr:colOff>
      <xdr:row>86</xdr:row>
      <xdr:rowOff>0</xdr:rowOff>
    </xdr:from>
    <xdr:ext cx="76200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22698075" y="3395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76200</xdr:colOff>
      <xdr:row>86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22698075" y="3395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I-FA-7089\Downloads\DME%20DL%20V%202015%20IN%20TAKE%2014022018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 MARK"/>
      <sheetName val="COURSEWORK"/>
      <sheetName val="final mark"/>
    </sheetNames>
    <sheetDataSet>
      <sheetData sheetId="0">
        <row r="40">
          <cell r="D40">
            <v>20.4</v>
          </cell>
          <cell r="F40">
            <v>19.8</v>
          </cell>
          <cell r="H40">
            <v>30.6</v>
          </cell>
          <cell r="J40">
            <v>28.799999999999997</v>
          </cell>
          <cell r="L40">
            <v>30</v>
          </cell>
          <cell r="P40">
            <v>25.2</v>
          </cell>
          <cell r="R40">
            <v>30.599999999999998</v>
          </cell>
          <cell r="V40">
            <v>14.399999999999999</v>
          </cell>
        </row>
        <row r="42">
          <cell r="D42">
            <v>31.799999999999997</v>
          </cell>
          <cell r="H42">
            <v>30</v>
          </cell>
          <cell r="J42">
            <v>30</v>
          </cell>
        </row>
        <row r="46">
          <cell r="D46">
            <v>15</v>
          </cell>
          <cell r="H46">
            <v>8.4</v>
          </cell>
          <cell r="J46">
            <v>16.8</v>
          </cell>
        </row>
        <row r="48">
          <cell r="D48">
            <v>37.199999999999996</v>
          </cell>
          <cell r="F48">
            <v>28.2</v>
          </cell>
          <cell r="H48">
            <v>43.8</v>
          </cell>
          <cell r="J48">
            <v>40.2</v>
          </cell>
        </row>
        <row r="50">
          <cell r="D50">
            <v>31.799999999999997</v>
          </cell>
          <cell r="H50">
            <v>30</v>
          </cell>
          <cell r="J50">
            <v>28.799999999999997</v>
          </cell>
        </row>
        <row r="55">
          <cell r="D55">
            <v>35.4</v>
          </cell>
          <cell r="H55">
            <v>33.6</v>
          </cell>
          <cell r="J55">
            <v>30</v>
          </cell>
          <cell r="L55">
            <v>45.6</v>
          </cell>
          <cell r="N55">
            <v>43.8</v>
          </cell>
          <cell r="V55">
            <v>42</v>
          </cell>
        </row>
        <row r="56">
          <cell r="D56">
            <v>28.2</v>
          </cell>
          <cell r="H56">
            <v>34.8</v>
          </cell>
          <cell r="J56">
            <v>21.599999999999998</v>
          </cell>
        </row>
        <row r="60">
          <cell r="D60">
            <v>24.599999999999998</v>
          </cell>
          <cell r="F60">
            <v>29</v>
          </cell>
          <cell r="H60">
            <v>38.4</v>
          </cell>
          <cell r="J60">
            <v>30</v>
          </cell>
          <cell r="L60">
            <v>41.4</v>
          </cell>
          <cell r="N60">
            <v>25.8</v>
          </cell>
          <cell r="P60">
            <v>43.199999999999996</v>
          </cell>
          <cell r="R60">
            <v>42</v>
          </cell>
          <cell r="T60">
            <v>34.199999999999996</v>
          </cell>
          <cell r="V60">
            <v>38.4</v>
          </cell>
          <cell r="Z60">
            <v>47.4</v>
          </cell>
          <cell r="AD60">
            <v>38.4</v>
          </cell>
        </row>
        <row r="61">
          <cell r="D61">
            <v>28.799999999999997</v>
          </cell>
          <cell r="H61">
            <v>38.4</v>
          </cell>
          <cell r="J61">
            <v>30</v>
          </cell>
          <cell r="L61">
            <v>35.4</v>
          </cell>
          <cell r="N61">
            <v>36</v>
          </cell>
          <cell r="V61">
            <v>40.199999999999996</v>
          </cell>
        </row>
        <row r="62">
          <cell r="D62">
            <v>48</v>
          </cell>
          <cell r="H62">
            <v>28.799999999999997</v>
          </cell>
          <cell r="J62">
            <v>37.8</v>
          </cell>
          <cell r="L62">
            <v>37.8</v>
          </cell>
          <cell r="N62">
            <v>44.4</v>
          </cell>
          <cell r="P62">
            <v>25.2</v>
          </cell>
          <cell r="R62">
            <v>34.199999999999996</v>
          </cell>
          <cell r="T62">
            <v>31.799999999999997</v>
          </cell>
          <cell r="V62">
            <v>42</v>
          </cell>
        </row>
        <row r="65">
          <cell r="D65">
            <v>0</v>
          </cell>
          <cell r="H65">
            <v>0</v>
          </cell>
          <cell r="J65">
            <v>0</v>
          </cell>
          <cell r="L65">
            <v>39</v>
          </cell>
          <cell r="N65">
            <v>31.2</v>
          </cell>
          <cell r="V65">
            <v>28.799999999999997</v>
          </cell>
        </row>
        <row r="66">
          <cell r="D66">
            <v>22.8</v>
          </cell>
          <cell r="H66">
            <v>24</v>
          </cell>
          <cell r="J66">
            <v>34.199999999999996</v>
          </cell>
          <cell r="V66">
            <v>0</v>
          </cell>
        </row>
        <row r="67">
          <cell r="D67">
            <v>25.2</v>
          </cell>
          <cell r="H67">
            <v>37.8</v>
          </cell>
          <cell r="J67">
            <v>31.8</v>
          </cell>
        </row>
        <row r="71">
          <cell r="D71">
            <v>26.4</v>
          </cell>
          <cell r="H71">
            <v>38.4</v>
          </cell>
          <cell r="J71">
            <v>31.200000000000003</v>
          </cell>
          <cell r="V71">
            <v>37.199999999999996</v>
          </cell>
        </row>
        <row r="72">
          <cell r="D72">
            <v>25.8</v>
          </cell>
          <cell r="H72">
            <v>31.200000000000003</v>
          </cell>
          <cell r="J72">
            <v>28.799999999999997</v>
          </cell>
          <cell r="V72">
            <v>34.199999999999996</v>
          </cell>
        </row>
        <row r="73">
          <cell r="D73">
            <v>31.799999999999997</v>
          </cell>
          <cell r="H73">
            <v>43.8</v>
          </cell>
          <cell r="J73">
            <v>33.6</v>
          </cell>
        </row>
        <row r="76">
          <cell r="D76">
            <v>0</v>
          </cell>
          <cell r="J76">
            <v>0</v>
          </cell>
          <cell r="L76">
            <v>0</v>
          </cell>
          <cell r="N76">
            <v>0</v>
          </cell>
          <cell r="V76">
            <v>0</v>
          </cell>
        </row>
      </sheetData>
      <sheetData sheetId="1">
        <row r="40">
          <cell r="C40">
            <v>28</v>
          </cell>
          <cell r="D40">
            <v>32</v>
          </cell>
          <cell r="E40">
            <v>25</v>
          </cell>
          <cell r="F40">
            <v>24</v>
          </cell>
          <cell r="G40">
            <v>30</v>
          </cell>
          <cell r="H40">
            <v>34</v>
          </cell>
          <cell r="I40">
            <v>28</v>
          </cell>
          <cell r="J40">
            <v>25</v>
          </cell>
          <cell r="K40">
            <v>34</v>
          </cell>
          <cell r="L40">
            <v>30</v>
          </cell>
        </row>
        <row r="42">
          <cell r="C42">
            <v>30</v>
          </cell>
          <cell r="D42">
            <v>32</v>
          </cell>
          <cell r="E42">
            <v>30</v>
          </cell>
          <cell r="F42">
            <v>30</v>
          </cell>
          <cell r="G42">
            <v>33</v>
          </cell>
          <cell r="L42">
            <v>31</v>
          </cell>
        </row>
        <row r="46">
          <cell r="C46">
            <v>26</v>
          </cell>
          <cell r="E46">
            <v>20</v>
          </cell>
          <cell r="F46">
            <v>27</v>
          </cell>
          <cell r="G46">
            <v>20</v>
          </cell>
          <cell r="H46">
            <v>30</v>
          </cell>
          <cell r="L46">
            <v>26</v>
          </cell>
        </row>
        <row r="48">
          <cell r="C48">
            <v>28</v>
          </cell>
          <cell r="E48">
            <v>22</v>
          </cell>
          <cell r="F48">
            <v>27</v>
          </cell>
          <cell r="G48">
            <v>31</v>
          </cell>
          <cell r="H48">
            <v>32</v>
          </cell>
          <cell r="L48">
            <v>36</v>
          </cell>
        </row>
        <row r="50">
          <cell r="C50">
            <v>26</v>
          </cell>
          <cell r="E50">
            <v>20</v>
          </cell>
          <cell r="F50">
            <v>24</v>
          </cell>
          <cell r="G50">
            <v>25</v>
          </cell>
          <cell r="H50">
            <v>28</v>
          </cell>
        </row>
        <row r="51">
          <cell r="C51">
            <v>34</v>
          </cell>
          <cell r="E51">
            <v>20</v>
          </cell>
          <cell r="F51">
            <v>24</v>
          </cell>
        </row>
        <row r="55">
          <cell r="C55">
            <v>34</v>
          </cell>
          <cell r="E55">
            <v>25</v>
          </cell>
          <cell r="F55">
            <v>25</v>
          </cell>
          <cell r="G55">
            <v>33</v>
          </cell>
          <cell r="H55">
            <v>30</v>
          </cell>
          <cell r="L55">
            <v>30</v>
          </cell>
        </row>
        <row r="56">
          <cell r="C56">
            <v>28</v>
          </cell>
          <cell r="E56">
            <v>38</v>
          </cell>
          <cell r="F56">
            <v>21</v>
          </cell>
          <cell r="G56">
            <v>28</v>
          </cell>
          <cell r="H56">
            <v>30</v>
          </cell>
          <cell r="L56">
            <v>30</v>
          </cell>
        </row>
        <row r="60">
          <cell r="C60">
            <v>27</v>
          </cell>
          <cell r="D60">
            <v>34</v>
          </cell>
          <cell r="E60">
            <v>20</v>
          </cell>
          <cell r="F60">
            <v>23</v>
          </cell>
          <cell r="G60">
            <v>32</v>
          </cell>
          <cell r="H60">
            <v>30</v>
          </cell>
          <cell r="I60">
            <v>29</v>
          </cell>
          <cell r="J60">
            <v>27</v>
          </cell>
          <cell r="K60">
            <v>33</v>
          </cell>
          <cell r="L60">
            <v>28</v>
          </cell>
          <cell r="N60">
            <v>30</v>
          </cell>
          <cell r="P60">
            <v>23</v>
          </cell>
        </row>
        <row r="61">
          <cell r="C61">
            <v>32</v>
          </cell>
          <cell r="E61">
            <v>35</v>
          </cell>
          <cell r="F61">
            <v>27</v>
          </cell>
          <cell r="G61">
            <v>24</v>
          </cell>
          <cell r="H61">
            <v>30</v>
          </cell>
          <cell r="L61">
            <v>26</v>
          </cell>
        </row>
        <row r="62">
          <cell r="C62">
            <v>36</v>
          </cell>
          <cell r="E62">
            <v>30</v>
          </cell>
          <cell r="F62">
            <v>31</v>
          </cell>
          <cell r="G62">
            <v>26</v>
          </cell>
          <cell r="H62">
            <v>30</v>
          </cell>
          <cell r="I62">
            <v>33</v>
          </cell>
          <cell r="J62">
            <v>32</v>
          </cell>
          <cell r="K62">
            <v>35</v>
          </cell>
          <cell r="L62">
            <v>31</v>
          </cell>
        </row>
        <row r="65">
          <cell r="C65">
            <v>30</v>
          </cell>
          <cell r="E65">
            <v>20</v>
          </cell>
          <cell r="F65">
            <v>30</v>
          </cell>
          <cell r="G65">
            <v>25</v>
          </cell>
          <cell r="H65">
            <v>33</v>
          </cell>
          <cell r="L65">
            <v>27</v>
          </cell>
        </row>
        <row r="66">
          <cell r="C66">
            <v>30</v>
          </cell>
          <cell r="E66">
            <v>25</v>
          </cell>
          <cell r="F66">
            <v>26</v>
          </cell>
          <cell r="G66">
            <v>30</v>
          </cell>
          <cell r="H66">
            <v>34</v>
          </cell>
          <cell r="L66">
            <v>33</v>
          </cell>
        </row>
        <row r="67">
          <cell r="C67">
            <v>32</v>
          </cell>
          <cell r="E67">
            <v>20</v>
          </cell>
          <cell r="F67">
            <v>27</v>
          </cell>
        </row>
        <row r="71">
          <cell r="C71">
            <v>30</v>
          </cell>
          <cell r="E71">
            <v>20</v>
          </cell>
          <cell r="F71">
            <v>31</v>
          </cell>
          <cell r="L71">
            <v>27</v>
          </cell>
        </row>
        <row r="72">
          <cell r="C72">
            <v>32</v>
          </cell>
          <cell r="E72">
            <v>28</v>
          </cell>
          <cell r="F72">
            <v>25</v>
          </cell>
          <cell r="L72">
            <v>32</v>
          </cell>
        </row>
        <row r="73">
          <cell r="C73">
            <v>28</v>
          </cell>
          <cell r="E73">
            <v>28</v>
          </cell>
          <cell r="F73">
            <v>20</v>
          </cell>
          <cell r="G73">
            <v>32</v>
          </cell>
          <cell r="L73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91"/>
  <sheetViews>
    <sheetView view="pageBreakPreview" zoomScale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7" sqref="A77:AD77"/>
    </sheetView>
  </sheetViews>
  <sheetFormatPr defaultColWidth="9.140625" defaultRowHeight="15"/>
  <cols>
    <col min="1" max="1" width="41.7109375" style="6" customWidth="1"/>
    <col min="2" max="2" width="34.00390625" style="6" customWidth="1"/>
    <col min="3" max="3" width="10.57421875" style="3" customWidth="1"/>
    <col min="4" max="4" width="9.140625" style="3" customWidth="1"/>
    <col min="5" max="5" width="10.421875" style="3" customWidth="1"/>
    <col min="6" max="6" width="9.140625" style="28" customWidth="1"/>
    <col min="7" max="13" width="9.140625" style="3" customWidth="1"/>
    <col min="14" max="14" width="9.140625" style="4" customWidth="1"/>
    <col min="15" max="15" width="9.140625" style="33" customWidth="1"/>
    <col min="16" max="18" width="9.140625" style="30" customWidth="1"/>
    <col min="19" max="19" width="9.140625" style="33" customWidth="1"/>
    <col min="20" max="20" width="9.140625" style="54" customWidth="1"/>
    <col min="21" max="30" width="9.140625" style="30" customWidth="1"/>
    <col min="31" max="31" width="9.140625" style="50" customWidth="1"/>
    <col min="32" max="16384" width="9.140625" style="30" customWidth="1"/>
  </cols>
  <sheetData>
    <row r="1" spans="1:31" s="46" customFormat="1" ht="20.25">
      <c r="A1" s="322"/>
      <c r="B1" s="322"/>
      <c r="C1" s="322"/>
      <c r="D1" s="3"/>
      <c r="E1" s="3"/>
      <c r="F1" s="28"/>
      <c r="G1" s="3"/>
      <c r="H1" s="3"/>
      <c r="I1" s="3"/>
      <c r="J1" s="3"/>
      <c r="K1" s="3"/>
      <c r="L1" s="3"/>
      <c r="M1" s="3"/>
      <c r="N1" s="4"/>
      <c r="O1" s="45"/>
      <c r="S1" s="45"/>
      <c r="T1" s="47"/>
      <c r="AE1" s="48"/>
    </row>
    <row r="2" spans="1:31" s="1" customFormat="1" ht="20.25">
      <c r="A2" s="323"/>
      <c r="B2" s="323"/>
      <c r="C2" s="323"/>
      <c r="D2" s="3"/>
      <c r="E2" s="3"/>
      <c r="F2" s="28"/>
      <c r="G2" s="3"/>
      <c r="H2" s="3"/>
      <c r="I2" s="3"/>
      <c r="J2" s="3"/>
      <c r="K2" s="3"/>
      <c r="L2" s="3"/>
      <c r="M2" s="3"/>
      <c r="N2" s="4"/>
      <c r="O2" s="49"/>
      <c r="S2" s="49"/>
      <c r="T2" s="15"/>
      <c r="AE2" s="16"/>
    </row>
    <row r="3" spans="1:31" s="46" customFormat="1" ht="15" hidden="1">
      <c r="A3" s="5"/>
      <c r="B3" s="5"/>
      <c r="C3" s="3"/>
      <c r="D3" s="3"/>
      <c r="E3" s="3"/>
      <c r="F3" s="28"/>
      <c r="G3" s="3"/>
      <c r="H3" s="3"/>
      <c r="I3" s="3"/>
      <c r="J3" s="3"/>
      <c r="K3" s="3"/>
      <c r="L3" s="3"/>
      <c r="M3" s="3"/>
      <c r="N3" s="4"/>
      <c r="O3" s="45"/>
      <c r="S3" s="45"/>
      <c r="T3" s="47"/>
      <c r="AE3" s="48"/>
    </row>
    <row r="4" spans="1:30" ht="56.25" customHeight="1">
      <c r="A4" s="324" t="s">
        <v>235</v>
      </c>
      <c r="B4" s="324"/>
      <c r="C4" s="324"/>
      <c r="D4" s="324"/>
      <c r="E4" s="324"/>
      <c r="F4" s="324"/>
      <c r="G4" s="324"/>
      <c r="H4" s="324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</row>
    <row r="5" spans="1:30" ht="20.25">
      <c r="A5" s="66"/>
      <c r="B5" s="66"/>
      <c r="C5" s="129"/>
      <c r="D5" s="129"/>
      <c r="E5" s="129"/>
      <c r="F5" s="130"/>
      <c r="G5" s="129"/>
      <c r="H5" s="129"/>
      <c r="I5" s="129"/>
      <c r="J5" s="129"/>
      <c r="K5" s="129"/>
      <c r="L5" s="129"/>
      <c r="M5" s="129"/>
      <c r="N5" s="131"/>
      <c r="O5" s="129"/>
      <c r="P5" s="66"/>
      <c r="Q5" s="66"/>
      <c r="R5" s="66"/>
      <c r="S5" s="129"/>
      <c r="T5" s="132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:31" s="52" customFormat="1" ht="23.25" customHeight="1">
      <c r="A6" s="195" t="s">
        <v>0</v>
      </c>
      <c r="B6" s="195" t="s">
        <v>8</v>
      </c>
      <c r="C6" s="198" t="s">
        <v>64</v>
      </c>
      <c r="D6" s="196"/>
      <c r="E6" s="196" t="s">
        <v>66</v>
      </c>
      <c r="F6" s="197"/>
      <c r="G6" s="198" t="s">
        <v>177</v>
      </c>
      <c r="H6" s="196"/>
      <c r="I6" s="198" t="s">
        <v>65</v>
      </c>
      <c r="J6" s="198"/>
      <c r="K6" s="198" t="s">
        <v>92</v>
      </c>
      <c r="L6" s="198"/>
      <c r="M6" s="198" t="s">
        <v>93</v>
      </c>
      <c r="N6" s="198"/>
      <c r="O6" s="198" t="s">
        <v>67</v>
      </c>
      <c r="P6" s="198"/>
      <c r="Q6" s="198" t="s">
        <v>109</v>
      </c>
      <c r="R6" s="198"/>
      <c r="S6" s="198" t="s">
        <v>110</v>
      </c>
      <c r="T6" s="198"/>
      <c r="U6" s="198" t="s">
        <v>45</v>
      </c>
      <c r="V6" s="198"/>
      <c r="W6" s="198" t="s">
        <v>46</v>
      </c>
      <c r="X6" s="198"/>
      <c r="Y6" s="198" t="s">
        <v>47</v>
      </c>
      <c r="Z6" s="198"/>
      <c r="AA6" s="198" t="s">
        <v>48</v>
      </c>
      <c r="AB6" s="198"/>
      <c r="AC6" s="198" t="s">
        <v>49</v>
      </c>
      <c r="AD6" s="209"/>
      <c r="AE6" s="51"/>
    </row>
    <row r="7" spans="1:31" s="52" customFormat="1" ht="30.75" customHeight="1">
      <c r="A7" s="199"/>
      <c r="B7" s="199"/>
      <c r="C7" s="200" t="s">
        <v>51</v>
      </c>
      <c r="D7" s="201">
        <v>60</v>
      </c>
      <c r="E7" s="200" t="s">
        <v>52</v>
      </c>
      <c r="F7" s="201">
        <v>60</v>
      </c>
      <c r="G7" s="200" t="s">
        <v>50</v>
      </c>
      <c r="H7" s="201">
        <v>60</v>
      </c>
      <c r="I7" s="200" t="s">
        <v>54</v>
      </c>
      <c r="J7" s="201">
        <v>60</v>
      </c>
      <c r="K7" s="200" t="s">
        <v>53</v>
      </c>
      <c r="L7" s="201">
        <v>60</v>
      </c>
      <c r="M7" s="200" t="s">
        <v>55</v>
      </c>
      <c r="N7" s="201">
        <v>60</v>
      </c>
      <c r="O7" s="200" t="s">
        <v>56</v>
      </c>
      <c r="P7" s="201">
        <v>60</v>
      </c>
      <c r="Q7" s="200" t="s">
        <v>57</v>
      </c>
      <c r="R7" s="201">
        <v>60</v>
      </c>
      <c r="S7" s="200" t="s">
        <v>58</v>
      </c>
      <c r="T7" s="201">
        <v>60</v>
      </c>
      <c r="U7" s="200" t="s">
        <v>59</v>
      </c>
      <c r="V7" s="201">
        <v>60</v>
      </c>
      <c r="W7" s="200" t="s">
        <v>60</v>
      </c>
      <c r="X7" s="201">
        <v>60</v>
      </c>
      <c r="Y7" s="200" t="s">
        <v>61</v>
      </c>
      <c r="Z7" s="201">
        <v>60</v>
      </c>
      <c r="AA7" s="200" t="s">
        <v>62</v>
      </c>
      <c r="AB7" s="201">
        <v>60</v>
      </c>
      <c r="AC7" s="200" t="s">
        <v>63</v>
      </c>
      <c r="AD7" s="133">
        <v>60</v>
      </c>
      <c r="AE7" s="51"/>
    </row>
    <row r="8" spans="1:52" s="32" customFormat="1" ht="42" customHeight="1">
      <c r="A8" s="189" t="s">
        <v>111</v>
      </c>
      <c r="B8" s="191" t="s">
        <v>112</v>
      </c>
      <c r="C8" s="240"/>
      <c r="D8" s="269">
        <f aca="true" t="shared" si="0" ref="D8:D36">C8*0.6</f>
        <v>0</v>
      </c>
      <c r="E8" s="240"/>
      <c r="F8" s="269">
        <f>E8/100*60</f>
        <v>0</v>
      </c>
      <c r="G8" s="240"/>
      <c r="H8" s="269">
        <f>G8/100*60</f>
        <v>0</v>
      </c>
      <c r="I8" s="240"/>
      <c r="J8" s="269">
        <f>I8/100*60</f>
        <v>0</v>
      </c>
      <c r="K8" s="240">
        <v>20</v>
      </c>
      <c r="L8" s="269">
        <f>K8*0.6</f>
        <v>12</v>
      </c>
      <c r="M8" s="240"/>
      <c r="N8" s="269">
        <f>M8*0.6</f>
        <v>0</v>
      </c>
      <c r="O8" s="270"/>
      <c r="P8" s="269">
        <f>O8*0.6</f>
        <v>0</v>
      </c>
      <c r="Q8" s="294"/>
      <c r="R8" s="269">
        <f aca="true" t="shared" si="1" ref="R8:R35">Q8*0.6</f>
        <v>0</v>
      </c>
      <c r="S8" s="270"/>
      <c r="T8" s="269">
        <f>S8*0.6</f>
        <v>0</v>
      </c>
      <c r="U8" s="240">
        <v>38</v>
      </c>
      <c r="V8" s="269">
        <f>U8*0.6</f>
        <v>22.8</v>
      </c>
      <c r="W8" s="265"/>
      <c r="X8" s="269">
        <f>W8*0.6</f>
        <v>0</v>
      </c>
      <c r="Y8" s="265"/>
      <c r="Z8" s="269">
        <f>Y8*0.6</f>
        <v>0</v>
      </c>
      <c r="AA8" s="265"/>
      <c r="AB8" s="265">
        <f>AA8*0.6</f>
        <v>0</v>
      </c>
      <c r="AC8" s="272"/>
      <c r="AD8" s="295">
        <f aca="true" t="shared" si="2" ref="AD8:AD85">AC8*0.6</f>
        <v>0</v>
      </c>
      <c r="AE8" s="145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</row>
    <row r="9" spans="1:52" s="32" customFormat="1" ht="42" customHeight="1">
      <c r="A9" s="189" t="s">
        <v>113</v>
      </c>
      <c r="B9" s="192" t="s">
        <v>114</v>
      </c>
      <c r="C9" s="240">
        <v>73</v>
      </c>
      <c r="D9" s="269">
        <f t="shared" si="0"/>
        <v>43.8</v>
      </c>
      <c r="E9" s="240">
        <v>52</v>
      </c>
      <c r="F9" s="269">
        <f aca="true" t="shared" si="3" ref="F9:F85">E9/100*60</f>
        <v>31.200000000000003</v>
      </c>
      <c r="G9" s="240">
        <v>67</v>
      </c>
      <c r="H9" s="269">
        <f aca="true" t="shared" si="4" ref="H9:H43">G9/100*60</f>
        <v>40.2</v>
      </c>
      <c r="I9" s="240">
        <v>75</v>
      </c>
      <c r="J9" s="269">
        <f aca="true" t="shared" si="5" ref="J9:J86">I9/100*60</f>
        <v>45</v>
      </c>
      <c r="K9" s="240">
        <v>65</v>
      </c>
      <c r="L9" s="269">
        <f aca="true" t="shared" si="6" ref="L9:L86">K9*0.6</f>
        <v>39</v>
      </c>
      <c r="M9" s="240">
        <v>82</v>
      </c>
      <c r="N9" s="269">
        <f aca="true" t="shared" si="7" ref="N9:N85">M9*0.6</f>
        <v>49.199999999999996</v>
      </c>
      <c r="O9" s="270">
        <v>71</v>
      </c>
      <c r="P9" s="269">
        <f aca="true" t="shared" si="8" ref="P9:P85">O9*0.6</f>
        <v>42.6</v>
      </c>
      <c r="Q9" s="271">
        <v>81</v>
      </c>
      <c r="R9" s="269">
        <f t="shared" si="1"/>
        <v>48.6</v>
      </c>
      <c r="S9" s="270">
        <v>80</v>
      </c>
      <c r="T9" s="269">
        <f aca="true" t="shared" si="9" ref="T9:T85">S9*0.6</f>
        <v>48</v>
      </c>
      <c r="U9" s="240">
        <v>72</v>
      </c>
      <c r="V9" s="269">
        <f aca="true" t="shared" si="10" ref="V9:V85">U9*0.6</f>
        <v>43.199999999999996</v>
      </c>
      <c r="W9" s="265">
        <v>77</v>
      </c>
      <c r="X9" s="269">
        <f aca="true" t="shared" si="11" ref="X9:X85">W9*0.6</f>
        <v>46.199999999999996</v>
      </c>
      <c r="Y9" s="265"/>
      <c r="Z9" s="269">
        <f aca="true" t="shared" si="12" ref="Z9:Z85">Y9*0.6</f>
        <v>0</v>
      </c>
      <c r="AA9" s="265"/>
      <c r="AB9" s="265">
        <f>AA9*0.6</f>
        <v>0</v>
      </c>
      <c r="AC9" s="297">
        <v>79.5</v>
      </c>
      <c r="AD9" s="295">
        <f t="shared" si="2"/>
        <v>47.699999999999996</v>
      </c>
      <c r="AE9" s="145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</row>
    <row r="10" spans="1:52" s="32" customFormat="1" ht="42" customHeight="1">
      <c r="A10" s="189" t="s">
        <v>115</v>
      </c>
      <c r="B10" s="192" t="s">
        <v>116</v>
      </c>
      <c r="C10" s="240">
        <v>79</v>
      </c>
      <c r="D10" s="269">
        <f t="shared" si="0"/>
        <v>47.4</v>
      </c>
      <c r="E10" s="240">
        <v>50</v>
      </c>
      <c r="F10" s="269">
        <f t="shared" si="3"/>
        <v>30</v>
      </c>
      <c r="G10" s="240">
        <v>73</v>
      </c>
      <c r="H10" s="269">
        <f t="shared" si="4"/>
        <v>43.8</v>
      </c>
      <c r="I10" s="240">
        <v>74</v>
      </c>
      <c r="J10" s="269">
        <f t="shared" si="5"/>
        <v>44.4</v>
      </c>
      <c r="K10" s="240">
        <v>55</v>
      </c>
      <c r="L10" s="269">
        <f t="shared" si="6"/>
        <v>33</v>
      </c>
      <c r="M10" s="240">
        <v>65</v>
      </c>
      <c r="N10" s="269">
        <f t="shared" si="7"/>
        <v>39</v>
      </c>
      <c r="O10" s="270">
        <v>66</v>
      </c>
      <c r="P10" s="269">
        <f t="shared" si="8"/>
        <v>39.6</v>
      </c>
      <c r="Q10" s="298">
        <v>71</v>
      </c>
      <c r="R10" s="269">
        <f t="shared" si="1"/>
        <v>42.6</v>
      </c>
      <c r="S10" s="270">
        <v>53</v>
      </c>
      <c r="T10" s="269">
        <f t="shared" si="9"/>
        <v>31.799999999999997</v>
      </c>
      <c r="U10" s="240">
        <v>64</v>
      </c>
      <c r="V10" s="269">
        <f t="shared" si="10"/>
        <v>38.4</v>
      </c>
      <c r="W10" s="265">
        <v>56</v>
      </c>
      <c r="X10" s="269">
        <f t="shared" si="11"/>
        <v>33.6</v>
      </c>
      <c r="Y10" s="265"/>
      <c r="Z10" s="269">
        <f t="shared" si="12"/>
        <v>0</v>
      </c>
      <c r="AA10" s="265"/>
      <c r="AB10" s="265">
        <f>AA10*0.6</f>
        <v>0</v>
      </c>
      <c r="AC10" s="297">
        <v>87.5</v>
      </c>
      <c r="AD10" s="295">
        <f t="shared" si="2"/>
        <v>52.5</v>
      </c>
      <c r="AE10" s="145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</row>
    <row r="11" spans="1:52" s="32" customFormat="1" ht="35.25" customHeight="1">
      <c r="A11" s="189" t="s">
        <v>117</v>
      </c>
      <c r="B11" s="193" t="s">
        <v>118</v>
      </c>
      <c r="C11" s="240">
        <v>78</v>
      </c>
      <c r="D11" s="269">
        <f t="shared" si="0"/>
        <v>46.8</v>
      </c>
      <c r="E11" s="240">
        <v>57</v>
      </c>
      <c r="F11" s="269">
        <f t="shared" si="3"/>
        <v>34.199999999999996</v>
      </c>
      <c r="G11" s="240">
        <v>77</v>
      </c>
      <c r="H11" s="269">
        <f t="shared" si="4"/>
        <v>46.2</v>
      </c>
      <c r="I11" s="240">
        <v>71</v>
      </c>
      <c r="J11" s="269">
        <f t="shared" si="5"/>
        <v>42.599999999999994</v>
      </c>
      <c r="K11" s="240">
        <v>58</v>
      </c>
      <c r="L11" s="269">
        <f t="shared" si="6"/>
        <v>34.8</v>
      </c>
      <c r="M11" s="240">
        <v>70</v>
      </c>
      <c r="N11" s="269">
        <f t="shared" si="7"/>
        <v>42</v>
      </c>
      <c r="O11" s="270">
        <v>57</v>
      </c>
      <c r="P11" s="269">
        <f t="shared" si="8"/>
        <v>34.199999999999996</v>
      </c>
      <c r="Q11" s="271">
        <v>62</v>
      </c>
      <c r="R11" s="269">
        <f t="shared" si="1"/>
        <v>37.199999999999996</v>
      </c>
      <c r="S11" s="270">
        <v>72</v>
      </c>
      <c r="T11" s="269">
        <f t="shared" si="9"/>
        <v>43.199999999999996</v>
      </c>
      <c r="U11" s="240">
        <v>67</v>
      </c>
      <c r="V11" s="269">
        <f t="shared" si="10"/>
        <v>40.199999999999996</v>
      </c>
      <c r="W11" s="265">
        <v>51</v>
      </c>
      <c r="X11" s="269">
        <f t="shared" si="11"/>
        <v>30.599999999999998</v>
      </c>
      <c r="Y11" s="265"/>
      <c r="Z11" s="269">
        <f t="shared" si="12"/>
        <v>0</v>
      </c>
      <c r="AA11" s="265"/>
      <c r="AB11" s="265">
        <f>AA11*0.6</f>
        <v>0</v>
      </c>
      <c r="AC11" s="272">
        <v>89</v>
      </c>
      <c r="AD11" s="295">
        <f t="shared" si="2"/>
        <v>53.4</v>
      </c>
      <c r="AE11" s="145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</row>
    <row r="12" spans="1:52" s="32" customFormat="1" ht="35.25" customHeight="1">
      <c r="A12" s="189" t="s">
        <v>119</v>
      </c>
      <c r="B12" s="193" t="s">
        <v>120</v>
      </c>
      <c r="C12" s="240" t="s">
        <v>172</v>
      </c>
      <c r="D12" s="269"/>
      <c r="E12" s="240"/>
      <c r="F12" s="269">
        <f t="shared" si="3"/>
        <v>0</v>
      </c>
      <c r="G12" s="240"/>
      <c r="H12" s="269">
        <f t="shared" si="4"/>
        <v>0</v>
      </c>
      <c r="I12" s="240"/>
      <c r="J12" s="269">
        <f t="shared" si="5"/>
        <v>0</v>
      </c>
      <c r="K12" s="240">
        <v>48</v>
      </c>
      <c r="L12" s="269">
        <f t="shared" si="6"/>
        <v>28.799999999999997</v>
      </c>
      <c r="M12" s="240"/>
      <c r="N12" s="269">
        <f t="shared" si="7"/>
        <v>0</v>
      </c>
      <c r="O12" s="270"/>
      <c r="P12" s="269">
        <f t="shared" si="8"/>
        <v>0</v>
      </c>
      <c r="Q12" s="298"/>
      <c r="R12" s="269">
        <f t="shared" si="1"/>
        <v>0</v>
      </c>
      <c r="S12" s="270"/>
      <c r="T12" s="269">
        <f t="shared" si="9"/>
        <v>0</v>
      </c>
      <c r="U12" s="240">
        <v>55</v>
      </c>
      <c r="V12" s="269">
        <f t="shared" si="10"/>
        <v>33</v>
      </c>
      <c r="W12" s="265"/>
      <c r="X12" s="269">
        <f t="shared" si="11"/>
        <v>0</v>
      </c>
      <c r="Y12" s="265"/>
      <c r="Z12" s="269">
        <f t="shared" si="12"/>
        <v>0</v>
      </c>
      <c r="AA12" s="265"/>
      <c r="AB12" s="265">
        <f>AA12*0.6</f>
        <v>0</v>
      </c>
      <c r="AC12" s="272"/>
      <c r="AD12" s="295">
        <f t="shared" si="2"/>
        <v>0</v>
      </c>
      <c r="AE12" s="145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</row>
    <row r="13" spans="1:52" s="32" customFormat="1" ht="36" customHeight="1">
      <c r="A13" s="189" t="s">
        <v>121</v>
      </c>
      <c r="B13" s="193" t="s">
        <v>122</v>
      </c>
      <c r="C13" s="240">
        <v>67</v>
      </c>
      <c r="D13" s="269">
        <f t="shared" si="0"/>
        <v>40.199999999999996</v>
      </c>
      <c r="E13" s="240">
        <v>71</v>
      </c>
      <c r="F13" s="269">
        <f t="shared" si="3"/>
        <v>42.599999999999994</v>
      </c>
      <c r="G13" s="240"/>
      <c r="H13" s="269">
        <f t="shared" si="4"/>
        <v>0</v>
      </c>
      <c r="I13" s="240"/>
      <c r="J13" s="269">
        <f t="shared" si="5"/>
        <v>0</v>
      </c>
      <c r="K13" s="240">
        <v>52</v>
      </c>
      <c r="L13" s="269">
        <f t="shared" si="6"/>
        <v>31.2</v>
      </c>
      <c r="M13" s="240"/>
      <c r="N13" s="269">
        <f t="shared" si="7"/>
        <v>0</v>
      </c>
      <c r="O13" s="270">
        <v>71</v>
      </c>
      <c r="P13" s="269">
        <f t="shared" si="8"/>
        <v>42.6</v>
      </c>
      <c r="Q13" s="271">
        <v>69</v>
      </c>
      <c r="R13" s="269">
        <f t="shared" si="1"/>
        <v>41.4</v>
      </c>
      <c r="S13" s="270"/>
      <c r="T13" s="269">
        <f t="shared" si="9"/>
        <v>0</v>
      </c>
      <c r="U13" s="240">
        <v>76</v>
      </c>
      <c r="V13" s="269">
        <f t="shared" si="10"/>
        <v>45.6</v>
      </c>
      <c r="W13" s="265">
        <v>65</v>
      </c>
      <c r="X13" s="269">
        <f t="shared" si="11"/>
        <v>39</v>
      </c>
      <c r="Y13" s="265"/>
      <c r="Z13" s="269">
        <f t="shared" si="12"/>
        <v>0</v>
      </c>
      <c r="AA13" s="265">
        <v>73</v>
      </c>
      <c r="AB13" s="265">
        <f>AA13*0.6</f>
        <v>43.8</v>
      </c>
      <c r="AC13" s="272"/>
      <c r="AD13" s="295">
        <f t="shared" si="2"/>
        <v>0</v>
      </c>
      <c r="AE13" s="145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</row>
    <row r="14" spans="1:52" s="32" customFormat="1" ht="38.25" customHeight="1">
      <c r="A14" s="189" t="s">
        <v>123</v>
      </c>
      <c r="B14" s="194" t="s">
        <v>124</v>
      </c>
      <c r="C14" s="240">
        <v>84</v>
      </c>
      <c r="D14" s="269">
        <f t="shared" si="0"/>
        <v>50.4</v>
      </c>
      <c r="E14" s="240"/>
      <c r="F14" s="269">
        <f t="shared" si="3"/>
        <v>0</v>
      </c>
      <c r="G14" s="240">
        <v>71</v>
      </c>
      <c r="H14" s="269">
        <f t="shared" si="4"/>
        <v>42.599999999999994</v>
      </c>
      <c r="I14" s="240">
        <v>81</v>
      </c>
      <c r="J14" s="269">
        <f t="shared" si="5"/>
        <v>48.6</v>
      </c>
      <c r="K14" s="240">
        <v>63</v>
      </c>
      <c r="L14" s="269">
        <f t="shared" si="6"/>
        <v>37.8</v>
      </c>
      <c r="M14" s="240">
        <v>78</v>
      </c>
      <c r="N14" s="269">
        <f t="shared" si="7"/>
        <v>46.8</v>
      </c>
      <c r="O14" s="270"/>
      <c r="P14" s="269">
        <f t="shared" si="8"/>
        <v>0</v>
      </c>
      <c r="Q14" s="298"/>
      <c r="R14" s="269">
        <f t="shared" si="1"/>
        <v>0</v>
      </c>
      <c r="S14" s="270"/>
      <c r="T14" s="269">
        <f t="shared" si="9"/>
        <v>0</v>
      </c>
      <c r="U14" s="240">
        <v>71</v>
      </c>
      <c r="V14" s="269">
        <f t="shared" si="10"/>
        <v>42.6</v>
      </c>
      <c r="W14" s="265">
        <v>64</v>
      </c>
      <c r="X14" s="269">
        <f t="shared" si="11"/>
        <v>38.4</v>
      </c>
      <c r="Y14" s="265"/>
      <c r="Z14" s="269">
        <f t="shared" si="12"/>
        <v>0</v>
      </c>
      <c r="AA14" s="265"/>
      <c r="AB14" s="265">
        <f>AA14*0.6</f>
        <v>0</v>
      </c>
      <c r="AC14" s="272">
        <v>90</v>
      </c>
      <c r="AD14" s="295">
        <f t="shared" si="2"/>
        <v>54</v>
      </c>
      <c r="AE14" s="145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</row>
    <row r="15" spans="1:52" s="32" customFormat="1" ht="35.25" customHeight="1">
      <c r="A15" s="189" t="s">
        <v>125</v>
      </c>
      <c r="B15" s="193" t="s">
        <v>126</v>
      </c>
      <c r="C15" s="240">
        <v>81</v>
      </c>
      <c r="D15" s="269">
        <f t="shared" si="0"/>
        <v>48.6</v>
      </c>
      <c r="E15" s="240">
        <v>35</v>
      </c>
      <c r="F15" s="269">
        <f t="shared" si="3"/>
        <v>21</v>
      </c>
      <c r="G15" s="240">
        <v>68</v>
      </c>
      <c r="H15" s="269">
        <f t="shared" si="4"/>
        <v>40.800000000000004</v>
      </c>
      <c r="I15" s="240">
        <v>76</v>
      </c>
      <c r="J15" s="269">
        <f t="shared" si="5"/>
        <v>45.6</v>
      </c>
      <c r="K15" s="240">
        <v>76</v>
      </c>
      <c r="L15" s="269">
        <f t="shared" si="6"/>
        <v>45.6</v>
      </c>
      <c r="M15" s="240">
        <v>83</v>
      </c>
      <c r="N15" s="269">
        <f t="shared" si="7"/>
        <v>49.8</v>
      </c>
      <c r="O15" s="270">
        <v>74</v>
      </c>
      <c r="P15" s="269">
        <f t="shared" si="8"/>
        <v>44.4</v>
      </c>
      <c r="Q15" s="271">
        <v>66</v>
      </c>
      <c r="R15" s="269">
        <f t="shared" si="1"/>
        <v>39.6</v>
      </c>
      <c r="S15" s="270">
        <v>70</v>
      </c>
      <c r="T15" s="269">
        <f t="shared" si="9"/>
        <v>42</v>
      </c>
      <c r="U15" s="240">
        <v>76</v>
      </c>
      <c r="V15" s="269">
        <f t="shared" si="10"/>
        <v>45.6</v>
      </c>
      <c r="W15" s="265">
        <v>74</v>
      </c>
      <c r="X15" s="269">
        <f t="shared" si="11"/>
        <v>44.4</v>
      </c>
      <c r="Y15" s="265"/>
      <c r="Z15" s="269">
        <f t="shared" si="12"/>
        <v>0</v>
      </c>
      <c r="AA15" s="265"/>
      <c r="AB15" s="265">
        <f>AA15*0.6</f>
        <v>0</v>
      </c>
      <c r="AC15" s="272">
        <v>83</v>
      </c>
      <c r="AD15" s="295">
        <f t="shared" si="2"/>
        <v>49.8</v>
      </c>
      <c r="AE15" s="145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</row>
    <row r="16" spans="1:52" s="32" customFormat="1" ht="37.5" customHeight="1">
      <c r="A16" s="189" t="s">
        <v>127</v>
      </c>
      <c r="B16" s="190" t="s">
        <v>128</v>
      </c>
      <c r="C16" s="240">
        <v>65</v>
      </c>
      <c r="D16" s="269">
        <f t="shared" si="0"/>
        <v>39</v>
      </c>
      <c r="E16" s="240">
        <v>36</v>
      </c>
      <c r="F16" s="269">
        <f t="shared" si="3"/>
        <v>21.599999999999998</v>
      </c>
      <c r="G16" s="240">
        <v>56</v>
      </c>
      <c r="H16" s="269">
        <f t="shared" si="4"/>
        <v>33.6</v>
      </c>
      <c r="I16" s="240">
        <v>59</v>
      </c>
      <c r="J16" s="269">
        <f t="shared" si="5"/>
        <v>35.4</v>
      </c>
      <c r="K16" s="240">
        <v>62</v>
      </c>
      <c r="L16" s="269">
        <f t="shared" si="6"/>
        <v>37.199999999999996</v>
      </c>
      <c r="M16" s="240">
        <v>65</v>
      </c>
      <c r="N16" s="269">
        <f t="shared" si="7"/>
        <v>39</v>
      </c>
      <c r="O16" s="270">
        <v>64</v>
      </c>
      <c r="P16" s="269">
        <f t="shared" si="8"/>
        <v>38.4</v>
      </c>
      <c r="Q16" s="298">
        <v>55</v>
      </c>
      <c r="R16" s="269">
        <f t="shared" si="1"/>
        <v>33</v>
      </c>
      <c r="S16" s="270">
        <v>60</v>
      </c>
      <c r="T16" s="269">
        <f t="shared" si="9"/>
        <v>36</v>
      </c>
      <c r="U16" s="240">
        <v>67</v>
      </c>
      <c r="V16" s="269">
        <f t="shared" si="10"/>
        <v>40.199999999999996</v>
      </c>
      <c r="W16" s="265">
        <v>31</v>
      </c>
      <c r="X16" s="269">
        <f t="shared" si="11"/>
        <v>18.599999999999998</v>
      </c>
      <c r="Y16" s="265"/>
      <c r="Z16" s="269">
        <f t="shared" si="12"/>
        <v>0</v>
      </c>
      <c r="AA16" s="265"/>
      <c r="AB16" s="265">
        <f>AA16*0.6</f>
        <v>0</v>
      </c>
      <c r="AC16" s="297">
        <v>77.5</v>
      </c>
      <c r="AD16" s="295">
        <f t="shared" si="2"/>
        <v>46.5</v>
      </c>
      <c r="AE16" s="145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</row>
    <row r="17" spans="1:52" s="32" customFormat="1" ht="37.5" customHeight="1">
      <c r="A17" s="189" t="s">
        <v>129</v>
      </c>
      <c r="B17" s="193" t="s">
        <v>130</v>
      </c>
      <c r="C17" s="240">
        <v>72</v>
      </c>
      <c r="D17" s="269">
        <f t="shared" si="0"/>
        <v>43.199999999999996</v>
      </c>
      <c r="E17" s="240"/>
      <c r="F17" s="269">
        <f t="shared" si="3"/>
        <v>0</v>
      </c>
      <c r="G17" s="240"/>
      <c r="H17" s="269">
        <f t="shared" si="4"/>
        <v>0</v>
      </c>
      <c r="I17" s="240"/>
      <c r="J17" s="269">
        <f t="shared" si="5"/>
        <v>0</v>
      </c>
      <c r="K17" s="240">
        <v>46</v>
      </c>
      <c r="L17" s="269">
        <f t="shared" si="6"/>
        <v>27.599999999999998</v>
      </c>
      <c r="M17" s="240"/>
      <c r="N17" s="269">
        <f t="shared" si="7"/>
        <v>0</v>
      </c>
      <c r="O17" s="270"/>
      <c r="P17" s="269">
        <f t="shared" si="8"/>
        <v>0</v>
      </c>
      <c r="Q17" s="271"/>
      <c r="R17" s="269">
        <f t="shared" si="1"/>
        <v>0</v>
      </c>
      <c r="S17" s="270"/>
      <c r="T17" s="269">
        <f t="shared" si="9"/>
        <v>0</v>
      </c>
      <c r="U17" s="240">
        <v>53</v>
      </c>
      <c r="V17" s="269">
        <f t="shared" si="10"/>
        <v>31.799999999999997</v>
      </c>
      <c r="W17" s="265"/>
      <c r="X17" s="269">
        <f t="shared" si="11"/>
        <v>0</v>
      </c>
      <c r="Y17" s="265"/>
      <c r="Z17" s="269">
        <f t="shared" si="12"/>
        <v>0</v>
      </c>
      <c r="AA17" s="265"/>
      <c r="AB17" s="265">
        <f>AA17*0.6</f>
        <v>0</v>
      </c>
      <c r="AC17" s="272"/>
      <c r="AD17" s="295">
        <f t="shared" si="2"/>
        <v>0</v>
      </c>
      <c r="AE17" s="145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</row>
    <row r="18" spans="1:52" s="32" customFormat="1" ht="39" customHeight="1">
      <c r="A18" s="189" t="s">
        <v>131</v>
      </c>
      <c r="B18" s="193" t="s">
        <v>132</v>
      </c>
      <c r="C18" s="240"/>
      <c r="D18" s="269">
        <f t="shared" si="0"/>
        <v>0</v>
      </c>
      <c r="E18" s="240"/>
      <c r="F18" s="269">
        <f t="shared" si="3"/>
        <v>0</v>
      </c>
      <c r="G18" s="240"/>
      <c r="H18" s="269">
        <f t="shared" si="4"/>
        <v>0</v>
      </c>
      <c r="I18" s="240"/>
      <c r="J18" s="269">
        <f t="shared" si="5"/>
        <v>0</v>
      </c>
      <c r="K18" s="240"/>
      <c r="L18" s="269">
        <f t="shared" si="6"/>
        <v>0</v>
      </c>
      <c r="M18" s="240"/>
      <c r="N18" s="269">
        <f t="shared" si="7"/>
        <v>0</v>
      </c>
      <c r="O18" s="270"/>
      <c r="P18" s="269">
        <f t="shared" si="8"/>
        <v>0</v>
      </c>
      <c r="Q18" s="298"/>
      <c r="R18" s="269">
        <f t="shared" si="1"/>
        <v>0</v>
      </c>
      <c r="S18" s="270"/>
      <c r="T18" s="269">
        <f t="shared" si="9"/>
        <v>0</v>
      </c>
      <c r="U18" s="240"/>
      <c r="V18" s="269">
        <f t="shared" si="10"/>
        <v>0</v>
      </c>
      <c r="W18" s="265"/>
      <c r="X18" s="269">
        <f t="shared" si="11"/>
        <v>0</v>
      </c>
      <c r="Y18" s="265"/>
      <c r="Z18" s="269">
        <f t="shared" si="12"/>
        <v>0</v>
      </c>
      <c r="AA18" s="265"/>
      <c r="AB18" s="265">
        <f>AA18*0.6</f>
        <v>0</v>
      </c>
      <c r="AC18" s="272"/>
      <c r="AD18" s="295">
        <f t="shared" si="2"/>
        <v>0</v>
      </c>
      <c r="AE18" s="145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</row>
    <row r="19" spans="1:52" s="32" customFormat="1" ht="42" customHeight="1">
      <c r="A19" s="189" t="s">
        <v>133</v>
      </c>
      <c r="B19" s="193" t="s">
        <v>134</v>
      </c>
      <c r="C19" s="240">
        <v>73</v>
      </c>
      <c r="D19" s="269">
        <f t="shared" si="0"/>
        <v>43.8</v>
      </c>
      <c r="E19" s="240"/>
      <c r="F19" s="269">
        <f t="shared" si="3"/>
        <v>0</v>
      </c>
      <c r="G19" s="240">
        <v>62</v>
      </c>
      <c r="H19" s="269">
        <f t="shared" si="4"/>
        <v>37.2</v>
      </c>
      <c r="I19" s="240">
        <v>54</v>
      </c>
      <c r="J19" s="269">
        <f t="shared" si="5"/>
        <v>32.400000000000006</v>
      </c>
      <c r="K19" s="240">
        <v>57</v>
      </c>
      <c r="L19" s="269">
        <f t="shared" si="6"/>
        <v>34.199999999999996</v>
      </c>
      <c r="M19" s="240">
        <v>69</v>
      </c>
      <c r="N19" s="269">
        <f t="shared" si="7"/>
        <v>41.4</v>
      </c>
      <c r="O19" s="270"/>
      <c r="P19" s="269">
        <f t="shared" si="8"/>
        <v>0</v>
      </c>
      <c r="Q19" s="271"/>
      <c r="R19" s="269">
        <f t="shared" si="1"/>
        <v>0</v>
      </c>
      <c r="S19" s="270">
        <v>63</v>
      </c>
      <c r="T19" s="269">
        <f t="shared" si="9"/>
        <v>37.8</v>
      </c>
      <c r="U19" s="240">
        <v>64</v>
      </c>
      <c r="V19" s="269">
        <f t="shared" si="10"/>
        <v>38.4</v>
      </c>
      <c r="W19" s="265"/>
      <c r="X19" s="269">
        <f t="shared" si="11"/>
        <v>0</v>
      </c>
      <c r="Y19" s="265"/>
      <c r="Z19" s="269">
        <f t="shared" si="12"/>
        <v>0</v>
      </c>
      <c r="AA19" s="265">
        <v>75</v>
      </c>
      <c r="AB19" s="265">
        <f>AA19*0.6</f>
        <v>45</v>
      </c>
      <c r="AC19" s="272"/>
      <c r="AD19" s="295">
        <f t="shared" si="2"/>
        <v>0</v>
      </c>
      <c r="AE19" s="145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</row>
    <row r="20" spans="1:52" s="32" customFormat="1" ht="42" customHeight="1">
      <c r="A20" s="189" t="s">
        <v>135</v>
      </c>
      <c r="B20" s="193" t="s">
        <v>136</v>
      </c>
      <c r="C20" s="240"/>
      <c r="D20" s="269">
        <f t="shared" si="0"/>
        <v>0</v>
      </c>
      <c r="E20" s="240">
        <v>14</v>
      </c>
      <c r="F20" s="269">
        <f t="shared" si="3"/>
        <v>8.4</v>
      </c>
      <c r="G20" s="240">
        <v>71</v>
      </c>
      <c r="H20" s="269">
        <f t="shared" si="4"/>
        <v>42.599999999999994</v>
      </c>
      <c r="I20" s="240">
        <v>53</v>
      </c>
      <c r="J20" s="269">
        <f t="shared" si="5"/>
        <v>31.8</v>
      </c>
      <c r="K20" s="240"/>
      <c r="L20" s="269">
        <f t="shared" si="6"/>
        <v>0</v>
      </c>
      <c r="M20" s="240">
        <v>57</v>
      </c>
      <c r="N20" s="269">
        <f t="shared" si="7"/>
        <v>34.199999999999996</v>
      </c>
      <c r="O20" s="270">
        <v>61</v>
      </c>
      <c r="P20" s="269">
        <f t="shared" si="8"/>
        <v>36.6</v>
      </c>
      <c r="Q20" s="298">
        <v>64</v>
      </c>
      <c r="R20" s="269">
        <f t="shared" si="1"/>
        <v>38.4</v>
      </c>
      <c r="S20" s="270">
        <v>57</v>
      </c>
      <c r="T20" s="269">
        <f t="shared" si="9"/>
        <v>34.199999999999996</v>
      </c>
      <c r="U20" s="240"/>
      <c r="V20" s="269">
        <f t="shared" si="10"/>
        <v>0</v>
      </c>
      <c r="W20" s="265">
        <v>45</v>
      </c>
      <c r="X20" s="269">
        <f t="shared" si="11"/>
        <v>27</v>
      </c>
      <c r="Y20" s="265"/>
      <c r="Z20" s="269">
        <f t="shared" si="12"/>
        <v>0</v>
      </c>
      <c r="AA20" s="265"/>
      <c r="AB20" s="265">
        <f>AA20*0.6</f>
        <v>0</v>
      </c>
      <c r="AC20" s="297">
        <v>73.5</v>
      </c>
      <c r="AD20" s="295">
        <f t="shared" si="2"/>
        <v>44.1</v>
      </c>
      <c r="AE20" s="145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</row>
    <row r="21" spans="1:52" s="32" customFormat="1" ht="42" customHeight="1">
      <c r="A21" s="189" t="s">
        <v>137</v>
      </c>
      <c r="B21" s="190" t="s">
        <v>138</v>
      </c>
      <c r="C21" s="240">
        <v>82</v>
      </c>
      <c r="D21" s="269">
        <f t="shared" si="0"/>
        <v>49.199999999999996</v>
      </c>
      <c r="E21" s="240">
        <v>71</v>
      </c>
      <c r="F21" s="269">
        <f t="shared" si="3"/>
        <v>42.599999999999994</v>
      </c>
      <c r="G21" s="240">
        <v>74</v>
      </c>
      <c r="H21" s="269">
        <f t="shared" si="4"/>
        <v>44.4</v>
      </c>
      <c r="I21" s="240">
        <v>66</v>
      </c>
      <c r="J21" s="269">
        <f t="shared" si="5"/>
        <v>39.6</v>
      </c>
      <c r="K21" s="240">
        <v>66</v>
      </c>
      <c r="L21" s="269">
        <f t="shared" si="6"/>
        <v>39.6</v>
      </c>
      <c r="M21" s="240">
        <v>79</v>
      </c>
      <c r="N21" s="269">
        <f t="shared" si="7"/>
        <v>47.4</v>
      </c>
      <c r="O21" s="270">
        <v>79</v>
      </c>
      <c r="P21" s="269">
        <f t="shared" si="8"/>
        <v>47.4</v>
      </c>
      <c r="Q21" s="271">
        <v>74</v>
      </c>
      <c r="R21" s="269">
        <f t="shared" si="1"/>
        <v>44.4</v>
      </c>
      <c r="S21" s="270">
        <v>75</v>
      </c>
      <c r="T21" s="269">
        <f t="shared" si="9"/>
        <v>45</v>
      </c>
      <c r="U21" s="240">
        <v>72</v>
      </c>
      <c r="V21" s="269">
        <f t="shared" si="10"/>
        <v>43.199999999999996</v>
      </c>
      <c r="W21" s="265">
        <v>54</v>
      </c>
      <c r="X21" s="269">
        <f t="shared" si="11"/>
        <v>32.4</v>
      </c>
      <c r="Y21" s="265"/>
      <c r="Z21" s="269">
        <f t="shared" si="12"/>
        <v>0</v>
      </c>
      <c r="AA21" s="265">
        <v>83</v>
      </c>
      <c r="AB21" s="265">
        <f>AA21*0.6</f>
        <v>49.8</v>
      </c>
      <c r="AC21" s="272"/>
      <c r="AD21" s="295">
        <f t="shared" si="2"/>
        <v>0</v>
      </c>
      <c r="AE21" s="145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</row>
    <row r="22" spans="1:52" s="32" customFormat="1" ht="42" customHeight="1">
      <c r="A22" s="189" t="s">
        <v>139</v>
      </c>
      <c r="B22" s="193" t="s">
        <v>140</v>
      </c>
      <c r="C22" s="240">
        <v>58</v>
      </c>
      <c r="D22" s="269">
        <f t="shared" si="0"/>
        <v>34.8</v>
      </c>
      <c r="E22" s="240"/>
      <c r="F22" s="269">
        <f t="shared" si="3"/>
        <v>0</v>
      </c>
      <c r="G22" s="240"/>
      <c r="H22" s="269">
        <f t="shared" si="4"/>
        <v>0</v>
      </c>
      <c r="I22" s="240">
        <v>85</v>
      </c>
      <c r="J22" s="269">
        <f t="shared" si="5"/>
        <v>51</v>
      </c>
      <c r="K22" s="240">
        <v>38</v>
      </c>
      <c r="L22" s="269">
        <f t="shared" si="6"/>
        <v>22.8</v>
      </c>
      <c r="M22" s="240"/>
      <c r="N22" s="269">
        <f t="shared" si="7"/>
        <v>0</v>
      </c>
      <c r="O22" s="270"/>
      <c r="P22" s="269">
        <f t="shared" si="8"/>
        <v>0</v>
      </c>
      <c r="Q22" s="298"/>
      <c r="R22" s="269">
        <f t="shared" si="1"/>
        <v>0</v>
      </c>
      <c r="S22" s="270">
        <v>69</v>
      </c>
      <c r="T22" s="269">
        <f t="shared" si="9"/>
        <v>41.4</v>
      </c>
      <c r="U22" s="240">
        <v>65</v>
      </c>
      <c r="V22" s="269">
        <f t="shared" si="10"/>
        <v>39</v>
      </c>
      <c r="W22" s="265"/>
      <c r="X22" s="269">
        <f t="shared" si="11"/>
        <v>0</v>
      </c>
      <c r="Y22" s="265"/>
      <c r="Z22" s="269">
        <f t="shared" si="12"/>
        <v>0</v>
      </c>
      <c r="AA22" s="265"/>
      <c r="AB22" s="265">
        <f>AA22*0.6</f>
        <v>0</v>
      </c>
      <c r="AC22" s="272"/>
      <c r="AD22" s="295">
        <f t="shared" si="2"/>
        <v>0</v>
      </c>
      <c r="AE22" s="145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</row>
    <row r="23" spans="1:52" s="32" customFormat="1" ht="42" customHeight="1">
      <c r="A23" s="189" t="s">
        <v>141</v>
      </c>
      <c r="B23" s="193" t="s">
        <v>142</v>
      </c>
      <c r="C23" s="240">
        <v>79</v>
      </c>
      <c r="D23" s="269">
        <f t="shared" si="0"/>
        <v>47.4</v>
      </c>
      <c r="E23" s="240">
        <v>64</v>
      </c>
      <c r="F23" s="269">
        <f t="shared" si="3"/>
        <v>38.4</v>
      </c>
      <c r="G23" s="240">
        <v>76</v>
      </c>
      <c r="H23" s="269">
        <f t="shared" si="4"/>
        <v>45.6</v>
      </c>
      <c r="I23" s="240">
        <v>73</v>
      </c>
      <c r="J23" s="269">
        <f t="shared" si="5"/>
        <v>43.8</v>
      </c>
      <c r="K23" s="240">
        <v>56</v>
      </c>
      <c r="L23" s="269">
        <f t="shared" si="6"/>
        <v>33.6</v>
      </c>
      <c r="M23" s="240">
        <v>74</v>
      </c>
      <c r="N23" s="269">
        <f t="shared" si="7"/>
        <v>44.4</v>
      </c>
      <c r="O23" s="270">
        <v>63</v>
      </c>
      <c r="P23" s="269">
        <f t="shared" si="8"/>
        <v>37.8</v>
      </c>
      <c r="Q23" s="271">
        <v>68</v>
      </c>
      <c r="R23" s="269">
        <f t="shared" si="1"/>
        <v>40.8</v>
      </c>
      <c r="S23" s="270">
        <v>71</v>
      </c>
      <c r="T23" s="269">
        <f t="shared" si="9"/>
        <v>42.6</v>
      </c>
      <c r="U23" s="240">
        <v>71</v>
      </c>
      <c r="V23" s="269">
        <f t="shared" si="10"/>
        <v>42.6</v>
      </c>
      <c r="W23" s="265">
        <v>61</v>
      </c>
      <c r="X23" s="269">
        <f t="shared" si="11"/>
        <v>36.6</v>
      </c>
      <c r="Y23" s="265"/>
      <c r="Z23" s="269">
        <f t="shared" si="12"/>
        <v>0</v>
      </c>
      <c r="AA23" s="265"/>
      <c r="AB23" s="265">
        <f>AA23*0.6</f>
        <v>0</v>
      </c>
      <c r="AC23" s="297">
        <v>74.5</v>
      </c>
      <c r="AD23" s="295">
        <f t="shared" si="2"/>
        <v>44.699999999999996</v>
      </c>
      <c r="AE23" s="145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</row>
    <row r="24" spans="1:52" s="32" customFormat="1" ht="42" customHeight="1">
      <c r="A24" s="189" t="s">
        <v>143</v>
      </c>
      <c r="B24" s="193" t="s">
        <v>144</v>
      </c>
      <c r="C24" s="240"/>
      <c r="D24" s="269">
        <f t="shared" si="0"/>
        <v>0</v>
      </c>
      <c r="E24" s="240"/>
      <c r="F24" s="269">
        <f t="shared" si="3"/>
        <v>0</v>
      </c>
      <c r="G24" s="240"/>
      <c r="H24" s="269">
        <f t="shared" si="4"/>
        <v>0</v>
      </c>
      <c r="I24" s="240"/>
      <c r="J24" s="269">
        <f t="shared" si="5"/>
        <v>0</v>
      </c>
      <c r="K24" s="240"/>
      <c r="L24" s="269">
        <f t="shared" si="6"/>
        <v>0</v>
      </c>
      <c r="M24" s="240"/>
      <c r="N24" s="269">
        <f t="shared" si="7"/>
        <v>0</v>
      </c>
      <c r="O24" s="270"/>
      <c r="P24" s="269">
        <f t="shared" si="8"/>
        <v>0</v>
      </c>
      <c r="Q24" s="298"/>
      <c r="R24" s="269">
        <f t="shared" si="1"/>
        <v>0</v>
      </c>
      <c r="S24" s="270"/>
      <c r="T24" s="269">
        <f t="shared" si="9"/>
        <v>0</v>
      </c>
      <c r="U24" s="240"/>
      <c r="V24" s="269">
        <f t="shared" si="10"/>
        <v>0</v>
      </c>
      <c r="W24" s="265"/>
      <c r="X24" s="269">
        <f t="shared" si="11"/>
        <v>0</v>
      </c>
      <c r="Y24" s="265"/>
      <c r="Z24" s="269">
        <f t="shared" si="12"/>
        <v>0</v>
      </c>
      <c r="AA24" s="265"/>
      <c r="AB24" s="265">
        <f>AA24*0.6</f>
        <v>0</v>
      </c>
      <c r="AC24" s="272"/>
      <c r="AD24" s="295">
        <f t="shared" si="2"/>
        <v>0</v>
      </c>
      <c r="AE24" s="145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</row>
    <row r="25" spans="1:52" s="32" customFormat="1" ht="42" customHeight="1">
      <c r="A25" s="189" t="s">
        <v>145</v>
      </c>
      <c r="B25" s="190" t="s">
        <v>146</v>
      </c>
      <c r="C25" s="240">
        <v>77</v>
      </c>
      <c r="D25" s="269">
        <f t="shared" si="0"/>
        <v>46.199999999999996</v>
      </c>
      <c r="E25" s="240">
        <v>63</v>
      </c>
      <c r="F25" s="269">
        <f t="shared" si="3"/>
        <v>37.8</v>
      </c>
      <c r="G25" s="240">
        <v>79</v>
      </c>
      <c r="H25" s="269">
        <f t="shared" si="4"/>
        <v>47.400000000000006</v>
      </c>
      <c r="I25" s="240"/>
      <c r="J25" s="269">
        <f t="shared" si="5"/>
        <v>0</v>
      </c>
      <c r="K25" s="240">
        <v>50</v>
      </c>
      <c r="L25" s="269">
        <f t="shared" si="6"/>
        <v>30</v>
      </c>
      <c r="M25" s="240"/>
      <c r="N25" s="269">
        <f t="shared" si="7"/>
        <v>0</v>
      </c>
      <c r="O25" s="270">
        <v>85</v>
      </c>
      <c r="P25" s="269">
        <f t="shared" si="8"/>
        <v>51</v>
      </c>
      <c r="Q25" s="271">
        <v>70</v>
      </c>
      <c r="R25" s="269">
        <f t="shared" si="1"/>
        <v>42</v>
      </c>
      <c r="S25" s="270"/>
      <c r="T25" s="269">
        <f t="shared" si="9"/>
        <v>0</v>
      </c>
      <c r="U25" s="240">
        <v>70</v>
      </c>
      <c r="V25" s="269">
        <f t="shared" si="10"/>
        <v>42</v>
      </c>
      <c r="W25" s="265">
        <v>61</v>
      </c>
      <c r="X25" s="269">
        <f t="shared" si="11"/>
        <v>36.6</v>
      </c>
      <c r="Y25" s="265"/>
      <c r="Z25" s="269">
        <f t="shared" si="12"/>
        <v>0</v>
      </c>
      <c r="AA25" s="265"/>
      <c r="AB25" s="265">
        <f>AA25*0.6</f>
        <v>0</v>
      </c>
      <c r="AC25" s="272">
        <v>88</v>
      </c>
      <c r="AD25" s="295">
        <f t="shared" si="2"/>
        <v>52.8</v>
      </c>
      <c r="AE25" s="145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</row>
    <row r="26" spans="1:52" s="32" customFormat="1" ht="42" customHeight="1">
      <c r="A26" s="189" t="s">
        <v>147</v>
      </c>
      <c r="B26" s="190" t="s">
        <v>148</v>
      </c>
      <c r="C26" s="240"/>
      <c r="D26" s="269">
        <f t="shared" si="0"/>
        <v>0</v>
      </c>
      <c r="E26" s="240"/>
      <c r="F26" s="269">
        <f t="shared" si="3"/>
        <v>0</v>
      </c>
      <c r="G26" s="240"/>
      <c r="H26" s="269">
        <f t="shared" si="4"/>
        <v>0</v>
      </c>
      <c r="I26" s="240"/>
      <c r="J26" s="269">
        <f t="shared" si="5"/>
        <v>0</v>
      </c>
      <c r="K26" s="240"/>
      <c r="L26" s="269">
        <f t="shared" si="6"/>
        <v>0</v>
      </c>
      <c r="M26" s="240"/>
      <c r="N26" s="269">
        <f t="shared" si="7"/>
        <v>0</v>
      </c>
      <c r="O26" s="299"/>
      <c r="P26" s="269">
        <f t="shared" si="8"/>
        <v>0</v>
      </c>
      <c r="Q26" s="298"/>
      <c r="R26" s="269">
        <f t="shared" si="1"/>
        <v>0</v>
      </c>
      <c r="S26" s="270"/>
      <c r="T26" s="269">
        <f t="shared" si="9"/>
        <v>0</v>
      </c>
      <c r="U26" s="240"/>
      <c r="V26" s="269">
        <f t="shared" si="10"/>
        <v>0</v>
      </c>
      <c r="W26" s="265"/>
      <c r="X26" s="269">
        <f t="shared" si="11"/>
        <v>0</v>
      </c>
      <c r="Y26" s="265"/>
      <c r="Z26" s="269">
        <f t="shared" si="12"/>
        <v>0</v>
      </c>
      <c r="AA26" s="265"/>
      <c r="AB26" s="265">
        <f>AA26*0.6</f>
        <v>0</v>
      </c>
      <c r="AC26" s="272"/>
      <c r="AD26" s="295">
        <f t="shared" si="2"/>
        <v>0</v>
      </c>
      <c r="AE26" s="145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</row>
    <row r="27" spans="1:52" s="32" customFormat="1" ht="42" customHeight="1">
      <c r="A27" s="189" t="s">
        <v>149</v>
      </c>
      <c r="B27" s="193" t="s">
        <v>150</v>
      </c>
      <c r="C27" s="240">
        <v>70</v>
      </c>
      <c r="D27" s="269">
        <f t="shared" si="0"/>
        <v>42</v>
      </c>
      <c r="E27" s="240"/>
      <c r="F27" s="269">
        <f t="shared" si="3"/>
        <v>0</v>
      </c>
      <c r="G27" s="240"/>
      <c r="H27" s="269">
        <f t="shared" si="4"/>
        <v>0</v>
      </c>
      <c r="I27" s="240">
        <v>71</v>
      </c>
      <c r="J27" s="269">
        <f t="shared" si="5"/>
        <v>42.599999999999994</v>
      </c>
      <c r="K27" s="240">
        <v>46</v>
      </c>
      <c r="L27" s="269">
        <f t="shared" si="6"/>
        <v>27.599999999999998</v>
      </c>
      <c r="M27" s="240">
        <v>67</v>
      </c>
      <c r="N27" s="269">
        <f t="shared" si="7"/>
        <v>40.199999999999996</v>
      </c>
      <c r="O27" s="300"/>
      <c r="P27" s="269">
        <f t="shared" si="8"/>
        <v>0</v>
      </c>
      <c r="Q27" s="301"/>
      <c r="R27" s="269">
        <f t="shared" si="1"/>
        <v>0</v>
      </c>
      <c r="S27" s="300">
        <v>57</v>
      </c>
      <c r="T27" s="269">
        <f t="shared" si="9"/>
        <v>34.199999999999996</v>
      </c>
      <c r="U27" s="240">
        <v>61</v>
      </c>
      <c r="V27" s="269">
        <f t="shared" si="10"/>
        <v>36.6</v>
      </c>
      <c r="W27" s="302"/>
      <c r="X27" s="269">
        <f t="shared" si="11"/>
        <v>0</v>
      </c>
      <c r="Y27" s="302"/>
      <c r="Z27" s="269">
        <f t="shared" si="12"/>
        <v>0</v>
      </c>
      <c r="AA27" s="302"/>
      <c r="AB27" s="302">
        <f>AA27*0.6</f>
        <v>0</v>
      </c>
      <c r="AC27" s="303"/>
      <c r="AD27" s="295">
        <f t="shared" si="2"/>
        <v>0</v>
      </c>
      <c r="AE27" s="145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</row>
    <row r="28" spans="1:52" s="32" customFormat="1" ht="42" customHeight="1">
      <c r="A28" s="189" t="s">
        <v>151</v>
      </c>
      <c r="B28" s="193" t="s">
        <v>152</v>
      </c>
      <c r="C28" s="240">
        <v>68</v>
      </c>
      <c r="D28" s="304">
        <f t="shared" si="0"/>
        <v>40.8</v>
      </c>
      <c r="E28" s="240">
        <v>41</v>
      </c>
      <c r="F28" s="269">
        <f t="shared" si="3"/>
        <v>24.599999999999998</v>
      </c>
      <c r="G28" s="240"/>
      <c r="H28" s="269">
        <f t="shared" si="4"/>
        <v>0</v>
      </c>
      <c r="I28" s="240">
        <v>68</v>
      </c>
      <c r="J28" s="269">
        <f t="shared" si="5"/>
        <v>40.800000000000004</v>
      </c>
      <c r="K28" s="240">
        <v>37</v>
      </c>
      <c r="L28" s="304">
        <f t="shared" si="6"/>
        <v>22.2</v>
      </c>
      <c r="M28" s="240">
        <v>72</v>
      </c>
      <c r="N28" s="304">
        <f t="shared" si="7"/>
        <v>43.199999999999996</v>
      </c>
      <c r="O28" s="272">
        <v>60</v>
      </c>
      <c r="P28" s="304">
        <f t="shared" si="8"/>
        <v>36</v>
      </c>
      <c r="Q28" s="272">
        <v>75</v>
      </c>
      <c r="R28" s="304">
        <f t="shared" si="1"/>
        <v>45</v>
      </c>
      <c r="S28" s="270">
        <v>58</v>
      </c>
      <c r="T28" s="304">
        <f t="shared" si="9"/>
        <v>34.8</v>
      </c>
      <c r="U28" s="240">
        <v>67</v>
      </c>
      <c r="V28" s="304">
        <f t="shared" si="10"/>
        <v>40.199999999999996</v>
      </c>
      <c r="W28" s="265"/>
      <c r="X28" s="304">
        <f t="shared" si="11"/>
        <v>0</v>
      </c>
      <c r="Y28" s="265"/>
      <c r="Z28" s="304">
        <f t="shared" si="12"/>
        <v>0</v>
      </c>
      <c r="AA28" s="265"/>
      <c r="AB28" s="265">
        <f>AA28*0.6</f>
        <v>0</v>
      </c>
      <c r="AC28" s="272"/>
      <c r="AD28" s="305">
        <f t="shared" si="2"/>
        <v>0</v>
      </c>
      <c r="AE28" s="145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</row>
    <row r="29" spans="1:52" s="32" customFormat="1" ht="42" customHeight="1">
      <c r="A29" s="189" t="s">
        <v>153</v>
      </c>
      <c r="B29" s="202" t="s">
        <v>154</v>
      </c>
      <c r="C29" s="240">
        <v>81</v>
      </c>
      <c r="D29" s="306">
        <f t="shared" si="0"/>
        <v>48.6</v>
      </c>
      <c r="E29" s="240">
        <v>69</v>
      </c>
      <c r="F29" s="269">
        <f t="shared" si="3"/>
        <v>41.4</v>
      </c>
      <c r="G29" s="240">
        <v>73</v>
      </c>
      <c r="H29" s="269">
        <f t="shared" si="4"/>
        <v>43.8</v>
      </c>
      <c r="I29" s="240">
        <v>71</v>
      </c>
      <c r="J29" s="269">
        <f t="shared" si="5"/>
        <v>42.599999999999994</v>
      </c>
      <c r="K29" s="240">
        <v>80</v>
      </c>
      <c r="L29" s="306">
        <f t="shared" si="6"/>
        <v>48</v>
      </c>
      <c r="M29" s="240">
        <v>91</v>
      </c>
      <c r="N29" s="306">
        <f t="shared" si="7"/>
        <v>54.6</v>
      </c>
      <c r="O29" s="307">
        <v>80</v>
      </c>
      <c r="P29" s="306">
        <f t="shared" si="8"/>
        <v>48</v>
      </c>
      <c r="Q29" s="271">
        <v>81</v>
      </c>
      <c r="R29" s="306">
        <f t="shared" si="1"/>
        <v>48.6</v>
      </c>
      <c r="S29" s="307">
        <v>78</v>
      </c>
      <c r="T29" s="306">
        <f t="shared" si="9"/>
        <v>46.8</v>
      </c>
      <c r="U29" s="240">
        <v>68</v>
      </c>
      <c r="V29" s="306">
        <f t="shared" si="10"/>
        <v>40.8</v>
      </c>
      <c r="W29" s="308"/>
      <c r="X29" s="306">
        <f t="shared" si="11"/>
        <v>0</v>
      </c>
      <c r="Y29" s="308">
        <v>79</v>
      </c>
      <c r="Z29" s="306">
        <f t="shared" si="12"/>
        <v>47.4</v>
      </c>
      <c r="AA29" s="308"/>
      <c r="AB29" s="308">
        <f>AA29*0.6</f>
        <v>0</v>
      </c>
      <c r="AC29" s="309">
        <v>82</v>
      </c>
      <c r="AD29" s="310">
        <f t="shared" si="2"/>
        <v>49.199999999999996</v>
      </c>
      <c r="AE29" s="145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</row>
    <row r="30" spans="1:52" s="32" customFormat="1" ht="42" customHeight="1">
      <c r="A30" s="189" t="s">
        <v>157</v>
      </c>
      <c r="B30" s="189" t="s">
        <v>167</v>
      </c>
      <c r="C30" s="240"/>
      <c r="D30" s="269">
        <f t="shared" si="0"/>
        <v>0</v>
      </c>
      <c r="E30" s="240"/>
      <c r="F30" s="269">
        <f t="shared" si="3"/>
        <v>0</v>
      </c>
      <c r="G30" s="240"/>
      <c r="H30" s="269">
        <f t="shared" si="4"/>
        <v>0</v>
      </c>
      <c r="I30" s="240"/>
      <c r="J30" s="269">
        <f t="shared" si="5"/>
        <v>0</v>
      </c>
      <c r="K30" s="240"/>
      <c r="L30" s="269">
        <f t="shared" si="6"/>
        <v>0</v>
      </c>
      <c r="M30" s="240"/>
      <c r="N30" s="269">
        <f t="shared" si="7"/>
        <v>0</v>
      </c>
      <c r="O30" s="270"/>
      <c r="P30" s="269">
        <f t="shared" si="8"/>
        <v>0</v>
      </c>
      <c r="Q30" s="271"/>
      <c r="R30" s="269">
        <f t="shared" si="1"/>
        <v>0</v>
      </c>
      <c r="S30" s="270"/>
      <c r="T30" s="269">
        <f t="shared" si="9"/>
        <v>0</v>
      </c>
      <c r="U30" s="240"/>
      <c r="V30" s="269">
        <f t="shared" si="10"/>
        <v>0</v>
      </c>
      <c r="W30" s="265"/>
      <c r="X30" s="269">
        <f t="shared" si="11"/>
        <v>0</v>
      </c>
      <c r="Y30" s="265"/>
      <c r="Z30" s="269">
        <f t="shared" si="12"/>
        <v>0</v>
      </c>
      <c r="AA30" s="265"/>
      <c r="AB30" s="265">
        <f>AA30*0.6</f>
        <v>0</v>
      </c>
      <c r="AC30" s="272"/>
      <c r="AD30" s="295">
        <f t="shared" si="2"/>
        <v>0</v>
      </c>
      <c r="AE30" s="145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</row>
    <row r="31" spans="1:52" s="32" customFormat="1" ht="42" customHeight="1">
      <c r="A31" s="189" t="s">
        <v>158</v>
      </c>
      <c r="B31" s="189" t="s">
        <v>168</v>
      </c>
      <c r="C31" s="240">
        <v>57</v>
      </c>
      <c r="D31" s="269">
        <f t="shared" si="0"/>
        <v>34.199999999999996</v>
      </c>
      <c r="E31" s="240">
        <v>12</v>
      </c>
      <c r="F31" s="269">
        <f t="shared" si="3"/>
        <v>7.199999999999999</v>
      </c>
      <c r="G31" s="240"/>
      <c r="H31" s="269">
        <f t="shared" si="4"/>
        <v>0</v>
      </c>
      <c r="I31" s="240"/>
      <c r="J31" s="269">
        <f t="shared" si="5"/>
        <v>0</v>
      </c>
      <c r="K31" s="240">
        <v>37</v>
      </c>
      <c r="L31" s="269">
        <f t="shared" si="6"/>
        <v>22.2</v>
      </c>
      <c r="M31" s="240"/>
      <c r="N31" s="269">
        <f t="shared" si="7"/>
        <v>0</v>
      </c>
      <c r="O31" s="270">
        <v>59</v>
      </c>
      <c r="P31" s="269">
        <f t="shared" si="8"/>
        <v>35.4</v>
      </c>
      <c r="Q31" s="298">
        <v>60</v>
      </c>
      <c r="R31" s="269">
        <f t="shared" si="1"/>
        <v>36</v>
      </c>
      <c r="S31" s="270"/>
      <c r="T31" s="269">
        <f t="shared" si="9"/>
        <v>0</v>
      </c>
      <c r="U31" s="240">
        <v>56</v>
      </c>
      <c r="V31" s="269">
        <f t="shared" si="10"/>
        <v>33.6</v>
      </c>
      <c r="W31" s="265"/>
      <c r="X31" s="269">
        <f t="shared" si="11"/>
        <v>0</v>
      </c>
      <c r="Y31" s="265"/>
      <c r="Z31" s="269">
        <f t="shared" si="12"/>
        <v>0</v>
      </c>
      <c r="AA31" s="265"/>
      <c r="AB31" s="265">
        <f>AA31*0.6</f>
        <v>0</v>
      </c>
      <c r="AC31" s="272"/>
      <c r="AD31" s="295">
        <f t="shared" si="2"/>
        <v>0</v>
      </c>
      <c r="AE31" s="145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</row>
    <row r="32" spans="1:52" s="32" customFormat="1" ht="42" customHeight="1">
      <c r="A32" s="189" t="s">
        <v>159</v>
      </c>
      <c r="B32" s="189" t="s">
        <v>169</v>
      </c>
      <c r="C32" s="240">
        <v>72</v>
      </c>
      <c r="D32" s="269">
        <f t="shared" si="0"/>
        <v>43.199999999999996</v>
      </c>
      <c r="E32" s="240">
        <v>57</v>
      </c>
      <c r="F32" s="269">
        <f t="shared" si="3"/>
        <v>34.199999999999996</v>
      </c>
      <c r="G32" s="240">
        <v>54</v>
      </c>
      <c r="H32" s="269">
        <f t="shared" si="4"/>
        <v>32.400000000000006</v>
      </c>
      <c r="I32" s="240">
        <v>55</v>
      </c>
      <c r="J32" s="269">
        <f t="shared" si="5"/>
        <v>33</v>
      </c>
      <c r="K32" s="240">
        <v>33</v>
      </c>
      <c r="L32" s="269">
        <f t="shared" si="6"/>
        <v>19.8</v>
      </c>
      <c r="M32" s="240">
        <v>72</v>
      </c>
      <c r="N32" s="269">
        <f t="shared" si="7"/>
        <v>43.199999999999996</v>
      </c>
      <c r="O32" s="270">
        <v>66</v>
      </c>
      <c r="P32" s="269">
        <f t="shared" si="8"/>
        <v>39.6</v>
      </c>
      <c r="Q32" s="271">
        <v>50</v>
      </c>
      <c r="R32" s="269">
        <f t="shared" si="1"/>
        <v>30</v>
      </c>
      <c r="S32" s="270">
        <v>70</v>
      </c>
      <c r="T32" s="269">
        <f t="shared" si="9"/>
        <v>42</v>
      </c>
      <c r="U32" s="240">
        <v>63</v>
      </c>
      <c r="V32" s="269">
        <f t="shared" si="10"/>
        <v>37.8</v>
      </c>
      <c r="W32" s="265">
        <v>46</v>
      </c>
      <c r="X32" s="269">
        <f t="shared" si="11"/>
        <v>27.599999999999998</v>
      </c>
      <c r="Y32" s="265"/>
      <c r="Z32" s="269">
        <f t="shared" si="12"/>
        <v>0</v>
      </c>
      <c r="AA32" s="265"/>
      <c r="AB32" s="265">
        <f>AA32*0.6</f>
        <v>0</v>
      </c>
      <c r="AC32" s="297">
        <v>78.5</v>
      </c>
      <c r="AD32" s="295">
        <f t="shared" si="2"/>
        <v>47.1</v>
      </c>
      <c r="AE32" s="145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</row>
    <row r="33" spans="1:52" s="32" customFormat="1" ht="42" customHeight="1">
      <c r="A33" s="189" t="s">
        <v>160</v>
      </c>
      <c r="B33" s="189" t="s">
        <v>156</v>
      </c>
      <c r="C33" s="240">
        <v>80</v>
      </c>
      <c r="D33" s="269">
        <f t="shared" si="0"/>
        <v>48</v>
      </c>
      <c r="E33" s="240">
        <v>65</v>
      </c>
      <c r="F33" s="269">
        <f t="shared" si="3"/>
        <v>39</v>
      </c>
      <c r="G33" s="240">
        <v>78</v>
      </c>
      <c r="H33" s="269">
        <f t="shared" si="4"/>
        <v>46.800000000000004</v>
      </c>
      <c r="I33" s="240">
        <v>82</v>
      </c>
      <c r="J33" s="269">
        <f t="shared" si="5"/>
        <v>49.199999999999996</v>
      </c>
      <c r="K33" s="240">
        <v>54</v>
      </c>
      <c r="L33" s="269">
        <f t="shared" si="6"/>
        <v>32.4</v>
      </c>
      <c r="M33" s="240">
        <v>75</v>
      </c>
      <c r="N33" s="269">
        <f t="shared" si="7"/>
        <v>45</v>
      </c>
      <c r="O33" s="270">
        <v>78</v>
      </c>
      <c r="P33" s="269">
        <f t="shared" si="8"/>
        <v>46.8</v>
      </c>
      <c r="Q33" s="298">
        <v>82</v>
      </c>
      <c r="R33" s="269">
        <f t="shared" si="1"/>
        <v>49.199999999999996</v>
      </c>
      <c r="S33" s="270">
        <v>71</v>
      </c>
      <c r="T33" s="269">
        <f t="shared" si="9"/>
        <v>42.6</v>
      </c>
      <c r="U33" s="240">
        <v>62</v>
      </c>
      <c r="V33" s="269">
        <f t="shared" si="10"/>
        <v>37.199999999999996</v>
      </c>
      <c r="W33" s="265">
        <v>69</v>
      </c>
      <c r="X33" s="269">
        <f t="shared" si="11"/>
        <v>41.4</v>
      </c>
      <c r="Y33" s="265"/>
      <c r="Z33" s="269">
        <f t="shared" si="12"/>
        <v>0</v>
      </c>
      <c r="AA33" s="265"/>
      <c r="AB33" s="265">
        <f>AA33*0.6</f>
        <v>0</v>
      </c>
      <c r="AC33" s="297">
        <v>84.5</v>
      </c>
      <c r="AD33" s="295">
        <f t="shared" si="2"/>
        <v>50.699999999999996</v>
      </c>
      <c r="AE33" s="145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</row>
    <row r="34" spans="1:52" s="32" customFormat="1" ht="42" customHeight="1">
      <c r="A34" s="189" t="s">
        <v>161</v>
      </c>
      <c r="B34" s="189" t="s">
        <v>170</v>
      </c>
      <c r="C34" s="240">
        <v>55</v>
      </c>
      <c r="D34" s="269">
        <f t="shared" si="0"/>
        <v>33</v>
      </c>
      <c r="E34" s="240"/>
      <c r="F34" s="269">
        <f t="shared" si="3"/>
        <v>0</v>
      </c>
      <c r="G34" s="240"/>
      <c r="H34" s="269">
        <f t="shared" si="4"/>
        <v>0</v>
      </c>
      <c r="I34" s="240"/>
      <c r="J34" s="269">
        <f t="shared" si="5"/>
        <v>0</v>
      </c>
      <c r="K34" s="240">
        <v>26</v>
      </c>
      <c r="L34" s="269">
        <f t="shared" si="6"/>
        <v>15.6</v>
      </c>
      <c r="M34" s="240"/>
      <c r="N34" s="269">
        <f t="shared" si="7"/>
        <v>0</v>
      </c>
      <c r="O34" s="270"/>
      <c r="P34" s="269">
        <f t="shared" si="8"/>
        <v>0</v>
      </c>
      <c r="Q34" s="271"/>
      <c r="R34" s="269">
        <f t="shared" si="1"/>
        <v>0</v>
      </c>
      <c r="S34" s="270"/>
      <c r="T34" s="269">
        <f t="shared" si="9"/>
        <v>0</v>
      </c>
      <c r="U34" s="240">
        <v>56</v>
      </c>
      <c r="V34" s="269">
        <f t="shared" si="10"/>
        <v>33.6</v>
      </c>
      <c r="W34" s="265"/>
      <c r="X34" s="269">
        <f t="shared" si="11"/>
        <v>0</v>
      </c>
      <c r="Y34" s="265"/>
      <c r="Z34" s="269">
        <f t="shared" si="12"/>
        <v>0</v>
      </c>
      <c r="AA34" s="265"/>
      <c r="AB34" s="265">
        <f>AA34*0.6</f>
        <v>0</v>
      </c>
      <c r="AC34" s="272"/>
      <c r="AD34" s="295">
        <f t="shared" si="2"/>
        <v>0</v>
      </c>
      <c r="AE34" s="145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</row>
    <row r="35" spans="1:52" s="32" customFormat="1" ht="42" customHeight="1">
      <c r="A35" s="189" t="s">
        <v>162</v>
      </c>
      <c r="B35" s="189" t="s">
        <v>155</v>
      </c>
      <c r="C35" s="240"/>
      <c r="D35" s="269">
        <f t="shared" si="0"/>
        <v>0</v>
      </c>
      <c r="E35" s="240">
        <v>38</v>
      </c>
      <c r="F35" s="269">
        <f t="shared" si="3"/>
        <v>22.8</v>
      </c>
      <c r="G35" s="240">
        <v>81</v>
      </c>
      <c r="H35" s="269">
        <f t="shared" si="4"/>
        <v>48.6</v>
      </c>
      <c r="I35" s="240">
        <v>66</v>
      </c>
      <c r="J35" s="269">
        <f t="shared" si="5"/>
        <v>39.6</v>
      </c>
      <c r="K35" s="240">
        <v>63</v>
      </c>
      <c r="L35" s="269">
        <f t="shared" si="6"/>
        <v>37.8</v>
      </c>
      <c r="M35" s="240">
        <v>81</v>
      </c>
      <c r="N35" s="269">
        <f t="shared" si="7"/>
        <v>48.6</v>
      </c>
      <c r="O35" s="270">
        <v>66</v>
      </c>
      <c r="P35" s="269">
        <f t="shared" si="8"/>
        <v>39.6</v>
      </c>
      <c r="Q35" s="298">
        <v>73</v>
      </c>
      <c r="R35" s="269">
        <f t="shared" si="1"/>
        <v>43.8</v>
      </c>
      <c r="S35" s="270">
        <v>74</v>
      </c>
      <c r="T35" s="269">
        <f t="shared" si="9"/>
        <v>44.4</v>
      </c>
      <c r="U35" s="240">
        <v>68</v>
      </c>
      <c r="V35" s="269">
        <f t="shared" si="10"/>
        <v>40.8</v>
      </c>
      <c r="W35" s="265">
        <v>64</v>
      </c>
      <c r="X35" s="269">
        <f t="shared" si="11"/>
        <v>38.4</v>
      </c>
      <c r="Y35" s="265"/>
      <c r="Z35" s="269">
        <f t="shared" si="12"/>
        <v>0</v>
      </c>
      <c r="AA35" s="265">
        <v>81</v>
      </c>
      <c r="AB35" s="265">
        <f>AA35*0.6</f>
        <v>48.6</v>
      </c>
      <c r="AC35" s="272"/>
      <c r="AD35" s="295">
        <f t="shared" si="2"/>
        <v>0</v>
      </c>
      <c r="AE35" s="145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</row>
    <row r="36" spans="1:52" s="32" customFormat="1" ht="42" customHeight="1">
      <c r="A36" s="326" t="s">
        <v>171</v>
      </c>
      <c r="B36" s="327"/>
      <c r="C36" s="240"/>
      <c r="D36" s="269">
        <f t="shared" si="0"/>
        <v>0</v>
      </c>
      <c r="E36" s="270"/>
      <c r="F36" s="269">
        <f t="shared" si="3"/>
        <v>0</v>
      </c>
      <c r="G36" s="240"/>
      <c r="H36" s="269">
        <f t="shared" si="4"/>
        <v>0</v>
      </c>
      <c r="I36" s="270"/>
      <c r="J36" s="269">
        <f t="shared" si="5"/>
        <v>0</v>
      </c>
      <c r="K36" s="240"/>
      <c r="L36" s="269">
        <f t="shared" si="6"/>
        <v>0</v>
      </c>
      <c r="M36" s="240"/>
      <c r="N36" s="269"/>
      <c r="O36" s="270"/>
      <c r="P36" s="269"/>
      <c r="Q36" s="271"/>
      <c r="R36" s="269"/>
      <c r="S36" s="270"/>
      <c r="T36" s="269"/>
      <c r="U36" s="240"/>
      <c r="V36" s="269"/>
      <c r="W36" s="265"/>
      <c r="X36" s="269"/>
      <c r="Y36" s="265"/>
      <c r="Z36" s="269"/>
      <c r="AA36" s="265"/>
      <c r="AB36" s="265"/>
      <c r="AC36" s="272"/>
      <c r="AD36" s="295"/>
      <c r="AE36" s="145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</row>
    <row r="37" spans="1:52" s="32" customFormat="1" ht="42" customHeight="1">
      <c r="A37" s="203" t="s">
        <v>187</v>
      </c>
      <c r="B37" s="210" t="s">
        <v>212</v>
      </c>
      <c r="C37" s="240">
        <v>50</v>
      </c>
      <c r="D37" s="269">
        <f aca="true" t="shared" si="13" ref="D37:D64">C37*0.6</f>
        <v>30</v>
      </c>
      <c r="E37" s="270">
        <v>78</v>
      </c>
      <c r="F37" s="269">
        <f t="shared" si="3"/>
        <v>46.800000000000004</v>
      </c>
      <c r="G37" s="240">
        <v>57</v>
      </c>
      <c r="H37" s="269">
        <f t="shared" si="4"/>
        <v>34.199999999999996</v>
      </c>
      <c r="I37" s="270">
        <v>68</v>
      </c>
      <c r="J37" s="269">
        <f t="shared" si="5"/>
        <v>40.800000000000004</v>
      </c>
      <c r="K37" s="240">
        <v>68</v>
      </c>
      <c r="L37" s="269">
        <f t="shared" si="6"/>
        <v>40.8</v>
      </c>
      <c r="M37" s="240">
        <v>60</v>
      </c>
      <c r="N37" s="269">
        <f t="shared" si="7"/>
        <v>36</v>
      </c>
      <c r="O37" s="270">
        <v>65</v>
      </c>
      <c r="P37" s="269">
        <f t="shared" si="8"/>
        <v>39</v>
      </c>
      <c r="Q37" s="271">
        <v>77</v>
      </c>
      <c r="R37" s="269">
        <f>Q37*0.6</f>
        <v>46.199999999999996</v>
      </c>
      <c r="S37" s="270">
        <v>50</v>
      </c>
      <c r="T37" s="269">
        <f t="shared" si="9"/>
        <v>30</v>
      </c>
      <c r="U37" s="240">
        <v>68</v>
      </c>
      <c r="V37" s="269">
        <f t="shared" si="10"/>
        <v>40.8</v>
      </c>
      <c r="W37" s="265"/>
      <c r="X37" s="269">
        <f t="shared" si="11"/>
        <v>0</v>
      </c>
      <c r="Y37" s="265">
        <v>54</v>
      </c>
      <c r="Z37" s="269">
        <f t="shared" si="12"/>
        <v>32.4</v>
      </c>
      <c r="AA37" s="265"/>
      <c r="AB37" s="265">
        <f>AA37*0.6</f>
        <v>0</v>
      </c>
      <c r="AC37" s="272">
        <v>70</v>
      </c>
      <c r="AD37" s="295">
        <f t="shared" si="2"/>
        <v>42</v>
      </c>
      <c r="AE37" s="145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</row>
    <row r="38" spans="1:52" s="32" customFormat="1" ht="42" customHeight="1">
      <c r="A38" s="203" t="s">
        <v>209</v>
      </c>
      <c r="B38" s="210" t="s">
        <v>214</v>
      </c>
      <c r="C38" s="240">
        <v>78</v>
      </c>
      <c r="D38" s="269">
        <v>47</v>
      </c>
      <c r="E38" s="270"/>
      <c r="F38" s="269"/>
      <c r="G38" s="240">
        <v>56</v>
      </c>
      <c r="H38" s="269">
        <f t="shared" si="4"/>
        <v>33.6</v>
      </c>
      <c r="I38" s="270">
        <v>52</v>
      </c>
      <c r="J38" s="269">
        <f t="shared" si="5"/>
        <v>31.200000000000003</v>
      </c>
      <c r="K38" s="240">
        <v>77</v>
      </c>
      <c r="L38" s="269">
        <f t="shared" si="6"/>
        <v>46.199999999999996</v>
      </c>
      <c r="M38" s="240">
        <v>82</v>
      </c>
      <c r="N38" s="269">
        <f t="shared" si="7"/>
        <v>49.199999999999996</v>
      </c>
      <c r="O38" s="270"/>
      <c r="P38" s="269"/>
      <c r="Q38" s="271"/>
      <c r="R38" s="269"/>
      <c r="S38" s="270">
        <v>49</v>
      </c>
      <c r="T38" s="269">
        <f t="shared" si="9"/>
        <v>29.4</v>
      </c>
      <c r="U38" s="240">
        <v>69</v>
      </c>
      <c r="V38" s="269">
        <f t="shared" si="10"/>
        <v>41.4</v>
      </c>
      <c r="W38" s="265"/>
      <c r="X38" s="269">
        <f t="shared" si="11"/>
        <v>0</v>
      </c>
      <c r="Y38" s="265"/>
      <c r="Z38" s="269"/>
      <c r="AA38" s="265"/>
      <c r="AB38" s="265"/>
      <c r="AC38" s="272">
        <v>41</v>
      </c>
      <c r="AD38" s="295">
        <f t="shared" si="2"/>
        <v>24.599999999999998</v>
      </c>
      <c r="AE38" s="145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</row>
    <row r="39" spans="1:52" s="32" customFormat="1" ht="42" customHeight="1">
      <c r="A39" s="203" t="s">
        <v>210</v>
      </c>
      <c r="B39" s="210" t="s">
        <v>213</v>
      </c>
      <c r="C39" s="240">
        <v>60</v>
      </c>
      <c r="D39" s="269">
        <f t="shared" si="13"/>
        <v>36</v>
      </c>
      <c r="E39" s="270">
        <v>56</v>
      </c>
      <c r="F39" s="269">
        <f t="shared" si="3"/>
        <v>33.6</v>
      </c>
      <c r="G39" s="240">
        <v>70</v>
      </c>
      <c r="H39" s="269">
        <f t="shared" si="4"/>
        <v>42</v>
      </c>
      <c r="I39" s="270">
        <v>48</v>
      </c>
      <c r="J39" s="269">
        <f t="shared" si="5"/>
        <v>28.799999999999997</v>
      </c>
      <c r="K39" s="240">
        <v>56</v>
      </c>
      <c r="L39" s="269">
        <f t="shared" si="6"/>
        <v>33.6</v>
      </c>
      <c r="M39" s="240">
        <v>58</v>
      </c>
      <c r="N39" s="269">
        <f t="shared" si="7"/>
        <v>34.8</v>
      </c>
      <c r="O39" s="270">
        <v>65</v>
      </c>
      <c r="P39" s="269">
        <f t="shared" si="8"/>
        <v>39</v>
      </c>
      <c r="Q39" s="271">
        <v>62</v>
      </c>
      <c r="R39" s="269">
        <f aca="true" t="shared" si="14" ref="R39:R60">Q39*0.6</f>
        <v>37.199999999999996</v>
      </c>
      <c r="S39" s="270">
        <v>53</v>
      </c>
      <c r="T39" s="269">
        <f t="shared" si="9"/>
        <v>31.799999999999997</v>
      </c>
      <c r="U39" s="240">
        <v>60</v>
      </c>
      <c r="V39" s="269">
        <f t="shared" si="10"/>
        <v>36</v>
      </c>
      <c r="W39" s="265">
        <v>55</v>
      </c>
      <c r="X39" s="269">
        <f t="shared" si="11"/>
        <v>33</v>
      </c>
      <c r="Y39" s="265"/>
      <c r="Z39" s="269">
        <f t="shared" si="12"/>
        <v>0</v>
      </c>
      <c r="AA39" s="265">
        <v>60</v>
      </c>
      <c r="AB39" s="265">
        <f>AA39*0.6</f>
        <v>36</v>
      </c>
      <c r="AC39" s="272"/>
      <c r="AD39" s="295"/>
      <c r="AE39" s="145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</row>
    <row r="40" spans="1:52" s="32" customFormat="1" ht="42" customHeight="1">
      <c r="A40" s="203" t="s">
        <v>254</v>
      </c>
      <c r="B40" s="210" t="s">
        <v>256</v>
      </c>
      <c r="C40" s="240">
        <v>34</v>
      </c>
      <c r="D40" s="386">
        <f t="shared" si="13"/>
        <v>20.4</v>
      </c>
      <c r="E40" s="270">
        <v>33</v>
      </c>
      <c r="F40" s="386">
        <f t="shared" si="3"/>
        <v>19.8</v>
      </c>
      <c r="G40" s="240">
        <v>51</v>
      </c>
      <c r="H40" s="386">
        <f t="shared" si="4"/>
        <v>30.6</v>
      </c>
      <c r="I40" s="270">
        <v>48</v>
      </c>
      <c r="J40" s="386">
        <f t="shared" si="5"/>
        <v>28.799999999999997</v>
      </c>
      <c r="K40" s="240">
        <v>50</v>
      </c>
      <c r="L40" s="386">
        <f t="shared" si="6"/>
        <v>30</v>
      </c>
      <c r="M40" s="240"/>
      <c r="N40" s="386"/>
      <c r="O40" s="270">
        <v>42</v>
      </c>
      <c r="P40" s="386">
        <f t="shared" si="8"/>
        <v>25.2</v>
      </c>
      <c r="Q40" s="271">
        <v>51</v>
      </c>
      <c r="R40" s="386">
        <f t="shared" si="14"/>
        <v>30.599999999999998</v>
      </c>
      <c r="S40" s="270"/>
      <c r="T40" s="386"/>
      <c r="U40" s="240">
        <v>24</v>
      </c>
      <c r="V40" s="386">
        <f t="shared" si="10"/>
        <v>14.399999999999999</v>
      </c>
      <c r="W40" s="385"/>
      <c r="X40" s="386"/>
      <c r="Y40" s="385"/>
      <c r="Z40" s="386"/>
      <c r="AA40" s="385"/>
      <c r="AB40" s="385"/>
      <c r="AC40" s="272"/>
      <c r="AD40" s="387"/>
      <c r="AE40" s="145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</row>
    <row r="41" spans="1:52" s="32" customFormat="1" ht="42" customHeight="1">
      <c r="A41" s="203" t="s">
        <v>204</v>
      </c>
      <c r="B41" s="210" t="s">
        <v>215</v>
      </c>
      <c r="C41" s="240">
        <v>79</v>
      </c>
      <c r="D41" s="269">
        <f t="shared" si="13"/>
        <v>47.4</v>
      </c>
      <c r="E41" s="270">
        <v>39</v>
      </c>
      <c r="F41" s="269">
        <f t="shared" si="3"/>
        <v>23.400000000000002</v>
      </c>
      <c r="G41" s="240">
        <v>58</v>
      </c>
      <c r="H41" s="269">
        <f t="shared" si="4"/>
        <v>34.8</v>
      </c>
      <c r="I41" s="270">
        <v>49</v>
      </c>
      <c r="J41" s="269">
        <f t="shared" si="5"/>
        <v>29.4</v>
      </c>
      <c r="K41" s="240">
        <v>51</v>
      </c>
      <c r="L41" s="269">
        <f t="shared" si="6"/>
        <v>30.599999999999998</v>
      </c>
      <c r="M41" s="240">
        <v>60</v>
      </c>
      <c r="N41" s="269">
        <f t="shared" si="7"/>
        <v>36</v>
      </c>
      <c r="O41" s="270">
        <v>48</v>
      </c>
      <c r="P41" s="269">
        <v>29</v>
      </c>
      <c r="Q41" s="271">
        <v>60</v>
      </c>
      <c r="R41" s="269">
        <f t="shared" si="14"/>
        <v>36</v>
      </c>
      <c r="S41" s="270">
        <v>49</v>
      </c>
      <c r="T41" s="269">
        <f t="shared" si="9"/>
        <v>29.4</v>
      </c>
      <c r="U41" s="240">
        <v>64</v>
      </c>
      <c r="V41" s="269">
        <f t="shared" si="10"/>
        <v>38.4</v>
      </c>
      <c r="W41" s="265"/>
      <c r="X41" s="269">
        <f t="shared" si="11"/>
        <v>0</v>
      </c>
      <c r="Y41" s="265">
        <v>82</v>
      </c>
      <c r="Z41" s="269">
        <v>49</v>
      </c>
      <c r="AA41" s="265"/>
      <c r="AB41" s="265"/>
      <c r="AC41" s="272">
        <v>41</v>
      </c>
      <c r="AD41" s="295">
        <f t="shared" si="2"/>
        <v>24.599999999999998</v>
      </c>
      <c r="AE41" s="145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</row>
    <row r="42" spans="1:52" s="32" customFormat="1" ht="42" customHeight="1">
      <c r="A42" s="203" t="s">
        <v>257</v>
      </c>
      <c r="B42" s="210" t="s">
        <v>259</v>
      </c>
      <c r="C42" s="240">
        <v>53</v>
      </c>
      <c r="D42" s="386">
        <f t="shared" si="13"/>
        <v>31.799999999999997</v>
      </c>
      <c r="E42" s="270"/>
      <c r="F42" s="386"/>
      <c r="G42" s="240">
        <v>50</v>
      </c>
      <c r="H42" s="386">
        <f t="shared" si="4"/>
        <v>30</v>
      </c>
      <c r="I42" s="270">
        <v>50</v>
      </c>
      <c r="J42" s="386">
        <f t="shared" si="5"/>
        <v>30</v>
      </c>
      <c r="K42" s="240"/>
      <c r="L42" s="386"/>
      <c r="M42" s="240"/>
      <c r="N42" s="386"/>
      <c r="O42" s="270"/>
      <c r="P42" s="386"/>
      <c r="Q42" s="271"/>
      <c r="R42" s="386"/>
      <c r="S42" s="270"/>
      <c r="T42" s="386"/>
      <c r="U42" s="240"/>
      <c r="V42" s="386"/>
      <c r="W42" s="385"/>
      <c r="X42" s="386"/>
      <c r="Y42" s="385"/>
      <c r="Z42" s="386"/>
      <c r="AA42" s="385"/>
      <c r="AB42" s="385"/>
      <c r="AC42" s="272"/>
      <c r="AD42" s="387"/>
      <c r="AE42" s="145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</row>
    <row r="43" spans="1:52" s="32" customFormat="1" ht="42" customHeight="1">
      <c r="A43" s="203" t="s">
        <v>245</v>
      </c>
      <c r="B43" s="165" t="s">
        <v>247</v>
      </c>
      <c r="C43" s="240">
        <v>50</v>
      </c>
      <c r="D43" s="269">
        <f t="shared" si="13"/>
        <v>30</v>
      </c>
      <c r="E43" s="270">
        <v>44</v>
      </c>
      <c r="F43" s="269">
        <f t="shared" si="3"/>
        <v>26.4</v>
      </c>
      <c r="G43" s="240">
        <v>69</v>
      </c>
      <c r="H43" s="269">
        <f t="shared" si="4"/>
        <v>41.4</v>
      </c>
      <c r="I43" s="270">
        <v>56</v>
      </c>
      <c r="J43" s="269">
        <v>34</v>
      </c>
      <c r="K43" s="240">
        <v>66</v>
      </c>
      <c r="L43" s="269">
        <f t="shared" si="6"/>
        <v>39.6</v>
      </c>
      <c r="M43" s="240">
        <v>46</v>
      </c>
      <c r="N43" s="269">
        <f t="shared" si="7"/>
        <v>27.599999999999998</v>
      </c>
      <c r="O43" s="270">
        <v>56</v>
      </c>
      <c r="P43" s="269">
        <v>34</v>
      </c>
      <c r="Q43" s="271">
        <v>66</v>
      </c>
      <c r="R43" s="269">
        <v>40</v>
      </c>
      <c r="S43" s="270">
        <v>43</v>
      </c>
      <c r="T43" s="269">
        <f t="shared" si="9"/>
        <v>25.8</v>
      </c>
      <c r="U43" s="240">
        <v>62</v>
      </c>
      <c r="V43" s="269">
        <f t="shared" si="10"/>
        <v>37.199999999999996</v>
      </c>
      <c r="W43" s="265"/>
      <c r="X43" s="269"/>
      <c r="Y43" s="265">
        <v>48</v>
      </c>
      <c r="Z43" s="269">
        <v>29</v>
      </c>
      <c r="AA43" s="265"/>
      <c r="AB43" s="265"/>
      <c r="AC43" s="272">
        <v>68</v>
      </c>
      <c r="AD43" s="295">
        <v>41</v>
      </c>
      <c r="AE43" s="145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</row>
    <row r="44" spans="1:52" s="32" customFormat="1" ht="42" customHeight="1">
      <c r="A44" s="203" t="s">
        <v>246</v>
      </c>
      <c r="B44" s="165" t="s">
        <v>248</v>
      </c>
      <c r="C44" s="240">
        <v>70</v>
      </c>
      <c r="D44" s="269">
        <f t="shared" si="13"/>
        <v>42</v>
      </c>
      <c r="E44" s="270">
        <v>40</v>
      </c>
      <c r="F44" s="269">
        <f t="shared" si="3"/>
        <v>24</v>
      </c>
      <c r="G44" s="240">
        <v>52</v>
      </c>
      <c r="H44" s="269">
        <v>31</v>
      </c>
      <c r="I44" s="270">
        <v>53</v>
      </c>
      <c r="J44" s="269">
        <v>32</v>
      </c>
      <c r="K44" s="240">
        <v>57</v>
      </c>
      <c r="L44" s="269">
        <f t="shared" si="6"/>
        <v>34.199999999999996</v>
      </c>
      <c r="M44" s="240">
        <v>62</v>
      </c>
      <c r="N44" s="269">
        <f t="shared" si="7"/>
        <v>37.199999999999996</v>
      </c>
      <c r="O44" s="270">
        <v>42</v>
      </c>
      <c r="P44" s="269">
        <v>25</v>
      </c>
      <c r="Q44" s="271">
        <v>59</v>
      </c>
      <c r="R44" s="269">
        <v>35</v>
      </c>
      <c r="S44" s="270">
        <v>47</v>
      </c>
      <c r="T44" s="269">
        <f t="shared" si="9"/>
        <v>28.2</v>
      </c>
      <c r="U44" s="240">
        <v>67</v>
      </c>
      <c r="V44" s="269">
        <f t="shared" si="10"/>
        <v>40.199999999999996</v>
      </c>
      <c r="W44" s="265">
        <v>65</v>
      </c>
      <c r="X44" s="269">
        <v>39</v>
      </c>
      <c r="Y44" s="265"/>
      <c r="Z44" s="269"/>
      <c r="AA44" s="265">
        <v>56</v>
      </c>
      <c r="AB44" s="265">
        <v>34</v>
      </c>
      <c r="AC44" s="272"/>
      <c r="AD44" s="295"/>
      <c r="AE44" s="145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</row>
    <row r="45" spans="1:52" s="32" customFormat="1" ht="42" customHeight="1">
      <c r="A45" s="203" t="s">
        <v>192</v>
      </c>
      <c r="B45" s="210" t="s">
        <v>193</v>
      </c>
      <c r="C45" s="240">
        <v>46</v>
      </c>
      <c r="D45" s="269">
        <f t="shared" si="13"/>
        <v>27.599999999999998</v>
      </c>
      <c r="E45" s="270">
        <v>54</v>
      </c>
      <c r="F45" s="269">
        <f t="shared" si="3"/>
        <v>32.400000000000006</v>
      </c>
      <c r="G45" s="240">
        <v>59</v>
      </c>
      <c r="H45" s="269">
        <f>G45/100*60</f>
        <v>35.4</v>
      </c>
      <c r="I45" s="270">
        <v>57</v>
      </c>
      <c r="J45" s="269">
        <f t="shared" si="5"/>
        <v>34.199999999999996</v>
      </c>
      <c r="K45" s="240">
        <v>70</v>
      </c>
      <c r="L45" s="269">
        <f t="shared" si="6"/>
        <v>42</v>
      </c>
      <c r="M45" s="240">
        <v>67</v>
      </c>
      <c r="N45" s="269">
        <f t="shared" si="7"/>
        <v>40.199999999999996</v>
      </c>
      <c r="O45" s="270">
        <v>46</v>
      </c>
      <c r="P45" s="269">
        <f t="shared" si="8"/>
        <v>27.599999999999998</v>
      </c>
      <c r="Q45" s="271">
        <v>69</v>
      </c>
      <c r="R45" s="269">
        <f t="shared" si="14"/>
        <v>41.4</v>
      </c>
      <c r="S45" s="270">
        <v>62</v>
      </c>
      <c r="T45" s="269">
        <f t="shared" si="9"/>
        <v>37.199999999999996</v>
      </c>
      <c r="U45" s="240">
        <v>53</v>
      </c>
      <c r="V45" s="269">
        <f t="shared" si="10"/>
        <v>31.799999999999997</v>
      </c>
      <c r="W45" s="265"/>
      <c r="X45" s="269">
        <f t="shared" si="11"/>
        <v>0</v>
      </c>
      <c r="Y45" s="265">
        <v>73</v>
      </c>
      <c r="Z45" s="269">
        <f t="shared" si="12"/>
        <v>43.8</v>
      </c>
      <c r="AA45" s="265"/>
      <c r="AB45" s="265">
        <f>AA45*0.6</f>
        <v>0</v>
      </c>
      <c r="AC45" s="272">
        <v>70</v>
      </c>
      <c r="AD45" s="295">
        <f t="shared" si="2"/>
        <v>42</v>
      </c>
      <c r="AE45" s="145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</row>
    <row r="46" spans="1:52" s="32" customFormat="1" ht="42" customHeight="1">
      <c r="A46" s="203" t="s">
        <v>260</v>
      </c>
      <c r="B46" s="210" t="s">
        <v>261</v>
      </c>
      <c r="C46" s="240">
        <v>25</v>
      </c>
      <c r="D46" s="386">
        <f t="shared" si="13"/>
        <v>15</v>
      </c>
      <c r="E46" s="270"/>
      <c r="F46" s="386"/>
      <c r="G46" s="240">
        <v>14</v>
      </c>
      <c r="H46" s="386">
        <f>G46/100*60</f>
        <v>8.4</v>
      </c>
      <c r="I46" s="270">
        <v>28</v>
      </c>
      <c r="J46" s="386">
        <f t="shared" si="5"/>
        <v>16.8</v>
      </c>
      <c r="K46" s="240"/>
      <c r="L46" s="386"/>
      <c r="M46" s="240"/>
      <c r="N46" s="386"/>
      <c r="O46" s="270"/>
      <c r="P46" s="386"/>
      <c r="Q46" s="271"/>
      <c r="R46" s="386"/>
      <c r="S46" s="270"/>
      <c r="T46" s="386"/>
      <c r="U46" s="240"/>
      <c r="V46" s="386"/>
      <c r="W46" s="385"/>
      <c r="X46" s="386"/>
      <c r="Y46" s="385"/>
      <c r="Z46" s="386"/>
      <c r="AA46" s="385"/>
      <c r="AB46" s="385"/>
      <c r="AC46" s="272"/>
      <c r="AD46" s="387"/>
      <c r="AE46" s="145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</row>
    <row r="47" spans="1:52" s="32" customFormat="1" ht="42" customHeight="1">
      <c r="A47" s="203" t="s">
        <v>262</v>
      </c>
      <c r="B47" s="210" t="s">
        <v>263</v>
      </c>
      <c r="C47" s="240">
        <v>62</v>
      </c>
      <c r="D47" s="386">
        <f t="shared" si="13"/>
        <v>37.199999999999996</v>
      </c>
      <c r="E47" s="270">
        <v>47</v>
      </c>
      <c r="F47" s="386">
        <f>E47/100*60</f>
        <v>28.2</v>
      </c>
      <c r="G47" s="240">
        <v>73</v>
      </c>
      <c r="H47" s="386">
        <f>G47/100*60</f>
        <v>43.8</v>
      </c>
      <c r="I47" s="270">
        <v>67</v>
      </c>
      <c r="J47" s="386">
        <f t="shared" si="5"/>
        <v>40.2</v>
      </c>
      <c r="K47" s="240"/>
      <c r="L47" s="386"/>
      <c r="M47" s="240"/>
      <c r="N47" s="386"/>
      <c r="O47" s="270"/>
      <c r="P47" s="386"/>
      <c r="Q47" s="271"/>
      <c r="R47" s="386"/>
      <c r="S47" s="270"/>
      <c r="T47" s="386"/>
      <c r="U47" s="240"/>
      <c r="V47" s="386"/>
      <c r="W47" s="385"/>
      <c r="X47" s="386"/>
      <c r="Y47" s="385"/>
      <c r="Z47" s="386"/>
      <c r="AA47" s="385"/>
      <c r="AB47" s="385"/>
      <c r="AC47" s="272"/>
      <c r="AD47" s="387"/>
      <c r="AE47" s="145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</row>
    <row r="48" spans="1:52" s="32" customFormat="1" ht="42" customHeight="1">
      <c r="A48" s="203" t="s">
        <v>201</v>
      </c>
      <c r="B48" s="221" t="s">
        <v>202</v>
      </c>
      <c r="C48" s="240">
        <v>51</v>
      </c>
      <c r="D48" s="269">
        <f t="shared" si="13"/>
        <v>30.599999999999998</v>
      </c>
      <c r="E48" s="270">
        <v>43</v>
      </c>
      <c r="F48" s="269">
        <f t="shared" si="3"/>
        <v>25.8</v>
      </c>
      <c r="G48" s="240">
        <v>33</v>
      </c>
      <c r="H48" s="269">
        <f>G48/100*60</f>
        <v>19.8</v>
      </c>
      <c r="I48" s="270">
        <v>58</v>
      </c>
      <c r="J48" s="269">
        <f t="shared" si="5"/>
        <v>34.8</v>
      </c>
      <c r="K48" s="240">
        <v>62</v>
      </c>
      <c r="L48" s="269">
        <f t="shared" si="6"/>
        <v>37.199999999999996</v>
      </c>
      <c r="M48" s="240">
        <v>59</v>
      </c>
      <c r="N48" s="269">
        <f t="shared" si="7"/>
        <v>35.4</v>
      </c>
      <c r="O48" s="270">
        <v>64</v>
      </c>
      <c r="P48" s="269">
        <f t="shared" si="8"/>
        <v>38.4</v>
      </c>
      <c r="Q48" s="271">
        <v>60</v>
      </c>
      <c r="R48" s="269">
        <f t="shared" si="14"/>
        <v>36</v>
      </c>
      <c r="S48" s="270">
        <v>52</v>
      </c>
      <c r="T48" s="269">
        <f t="shared" si="9"/>
        <v>31.2</v>
      </c>
      <c r="U48" s="240">
        <v>54</v>
      </c>
      <c r="V48" s="269">
        <f t="shared" si="10"/>
        <v>32.4</v>
      </c>
      <c r="W48" s="265"/>
      <c r="X48" s="269">
        <f t="shared" si="11"/>
        <v>0</v>
      </c>
      <c r="Y48" s="265">
        <v>60</v>
      </c>
      <c r="Z48" s="269">
        <f t="shared" si="12"/>
        <v>36</v>
      </c>
      <c r="AA48" s="265"/>
      <c r="AB48" s="265"/>
      <c r="AC48" s="272">
        <v>63</v>
      </c>
      <c r="AD48" s="295">
        <f t="shared" si="2"/>
        <v>37.8</v>
      </c>
      <c r="AE48" s="145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</row>
    <row r="49" spans="1:52" s="32" customFormat="1" ht="33.75" customHeight="1">
      <c r="A49" s="203" t="s">
        <v>179</v>
      </c>
      <c r="B49" s="165" t="s">
        <v>194</v>
      </c>
      <c r="C49" s="240">
        <v>48</v>
      </c>
      <c r="D49" s="269">
        <f t="shared" si="13"/>
        <v>28.799999999999997</v>
      </c>
      <c r="E49" s="270">
        <v>47</v>
      </c>
      <c r="F49" s="269">
        <f t="shared" si="3"/>
        <v>28.2</v>
      </c>
      <c r="G49" s="240">
        <v>57</v>
      </c>
      <c r="H49" s="269">
        <f>G49/100*60</f>
        <v>34.199999999999996</v>
      </c>
      <c r="I49" s="270">
        <v>64</v>
      </c>
      <c r="J49" s="269">
        <f t="shared" si="5"/>
        <v>38.4</v>
      </c>
      <c r="K49" s="240">
        <v>56</v>
      </c>
      <c r="L49" s="269">
        <f t="shared" si="6"/>
        <v>33.6</v>
      </c>
      <c r="M49" s="240">
        <v>58</v>
      </c>
      <c r="N49" s="269">
        <f t="shared" si="7"/>
        <v>34.8</v>
      </c>
      <c r="O49" s="270">
        <v>67</v>
      </c>
      <c r="P49" s="269">
        <f t="shared" si="8"/>
        <v>40.199999999999996</v>
      </c>
      <c r="Q49" s="271">
        <v>67</v>
      </c>
      <c r="R49" s="269">
        <f t="shared" si="14"/>
        <v>40.199999999999996</v>
      </c>
      <c r="S49" s="270">
        <v>60</v>
      </c>
      <c r="T49" s="269">
        <f t="shared" si="9"/>
        <v>36</v>
      </c>
      <c r="U49" s="240">
        <v>67</v>
      </c>
      <c r="V49" s="269">
        <f t="shared" si="10"/>
        <v>40.199999999999996</v>
      </c>
      <c r="W49" s="265"/>
      <c r="X49" s="269">
        <f t="shared" si="11"/>
        <v>0</v>
      </c>
      <c r="Y49" s="265">
        <v>78</v>
      </c>
      <c r="Z49" s="269">
        <f t="shared" si="12"/>
        <v>46.8</v>
      </c>
      <c r="AA49" s="265">
        <v>54</v>
      </c>
      <c r="AB49" s="265">
        <f>AA49*0.6</f>
        <v>32.4</v>
      </c>
      <c r="AC49" s="272"/>
      <c r="AD49" s="295">
        <f t="shared" si="2"/>
        <v>0</v>
      </c>
      <c r="AE49" s="145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</row>
    <row r="50" spans="1:52" s="32" customFormat="1" ht="33.75" customHeight="1">
      <c r="A50" s="203" t="s">
        <v>264</v>
      </c>
      <c r="B50" s="164" t="s">
        <v>265</v>
      </c>
      <c r="C50" s="240">
        <v>53</v>
      </c>
      <c r="D50" s="386">
        <f t="shared" si="13"/>
        <v>31.799999999999997</v>
      </c>
      <c r="E50" s="270"/>
      <c r="F50" s="386"/>
      <c r="G50" s="240">
        <v>50</v>
      </c>
      <c r="H50" s="386">
        <f>G50/100*60</f>
        <v>30</v>
      </c>
      <c r="I50" s="270">
        <v>48</v>
      </c>
      <c r="J50" s="386">
        <f t="shared" si="5"/>
        <v>28.799999999999997</v>
      </c>
      <c r="K50" s="240"/>
      <c r="L50" s="386"/>
      <c r="M50" s="240"/>
      <c r="N50" s="386"/>
      <c r="O50" s="270"/>
      <c r="P50" s="386"/>
      <c r="Q50" s="271"/>
      <c r="R50" s="386"/>
      <c r="S50" s="270"/>
      <c r="T50" s="386"/>
      <c r="U50" s="240"/>
      <c r="V50" s="386"/>
      <c r="W50" s="385"/>
      <c r="X50" s="386"/>
      <c r="Y50" s="385"/>
      <c r="Z50" s="386"/>
      <c r="AA50" s="385"/>
      <c r="AB50" s="385"/>
      <c r="AC50" s="272"/>
      <c r="AD50" s="387"/>
      <c r="AE50" s="145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</row>
    <row r="51" spans="1:52" s="32" customFormat="1" ht="33.75" customHeight="1">
      <c r="A51" s="203" t="s">
        <v>266</v>
      </c>
      <c r="B51" s="164" t="s">
        <v>267</v>
      </c>
      <c r="C51" s="240"/>
      <c r="D51" s="386"/>
      <c r="E51" s="270"/>
      <c r="F51" s="386"/>
      <c r="G51" s="240"/>
      <c r="H51" s="386"/>
      <c r="I51" s="270"/>
      <c r="J51" s="386"/>
      <c r="K51" s="240"/>
      <c r="L51" s="386"/>
      <c r="M51" s="240"/>
      <c r="N51" s="386"/>
      <c r="O51" s="270"/>
      <c r="P51" s="386"/>
      <c r="Q51" s="271"/>
      <c r="R51" s="386"/>
      <c r="S51" s="270"/>
      <c r="T51" s="386"/>
      <c r="U51" s="240"/>
      <c r="V51" s="386"/>
      <c r="W51" s="385"/>
      <c r="X51" s="386"/>
      <c r="Y51" s="385"/>
      <c r="Z51" s="386"/>
      <c r="AA51" s="385"/>
      <c r="AB51" s="385"/>
      <c r="AC51" s="272"/>
      <c r="AD51" s="387"/>
      <c r="AE51" s="145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</row>
    <row r="52" spans="1:31" s="32" customFormat="1" ht="42" customHeight="1">
      <c r="A52" s="203" t="s">
        <v>165</v>
      </c>
      <c r="B52" s="204" t="s">
        <v>216</v>
      </c>
      <c r="C52" s="240">
        <v>58</v>
      </c>
      <c r="D52" s="269">
        <f t="shared" si="13"/>
        <v>34.8</v>
      </c>
      <c r="E52" s="270">
        <v>47</v>
      </c>
      <c r="F52" s="269">
        <f t="shared" si="3"/>
        <v>28.2</v>
      </c>
      <c r="G52" s="240">
        <v>56</v>
      </c>
      <c r="H52" s="269">
        <f aca="true" t="shared" si="15" ref="H52:H80">G52/100*60</f>
        <v>33.6</v>
      </c>
      <c r="I52" s="270">
        <v>74</v>
      </c>
      <c r="J52" s="269">
        <f t="shared" si="5"/>
        <v>44.4</v>
      </c>
      <c r="K52" s="240">
        <v>71</v>
      </c>
      <c r="L52" s="269">
        <f t="shared" si="6"/>
        <v>42.6</v>
      </c>
      <c r="M52" s="240">
        <v>55</v>
      </c>
      <c r="N52" s="269">
        <f t="shared" si="7"/>
        <v>33</v>
      </c>
      <c r="O52" s="270">
        <v>60</v>
      </c>
      <c r="P52" s="269">
        <f t="shared" si="8"/>
        <v>36</v>
      </c>
      <c r="Q52" s="298">
        <v>64</v>
      </c>
      <c r="R52" s="269">
        <f t="shared" si="14"/>
        <v>38.4</v>
      </c>
      <c r="S52" s="270">
        <v>65</v>
      </c>
      <c r="T52" s="269">
        <f aca="true" t="shared" si="16" ref="T52:T64">S52*0.6</f>
        <v>39</v>
      </c>
      <c r="U52" s="240">
        <v>70</v>
      </c>
      <c r="V52" s="269">
        <f t="shared" si="10"/>
        <v>42</v>
      </c>
      <c r="W52" s="265">
        <v>42</v>
      </c>
      <c r="X52" s="269">
        <f t="shared" si="11"/>
        <v>25.2</v>
      </c>
      <c r="Y52" s="265"/>
      <c r="Z52" s="269">
        <f t="shared" si="12"/>
        <v>0</v>
      </c>
      <c r="AA52" s="265"/>
      <c r="AB52" s="265">
        <f>AA52*0.6</f>
        <v>0</v>
      </c>
      <c r="AC52" s="272">
        <v>58</v>
      </c>
      <c r="AD52" s="295">
        <f t="shared" si="2"/>
        <v>34.8</v>
      </c>
      <c r="AE52" s="94"/>
    </row>
    <row r="53" spans="1:31" s="32" customFormat="1" ht="42" customHeight="1">
      <c r="A53" s="203" t="s">
        <v>182</v>
      </c>
      <c r="B53" s="204" t="s">
        <v>217</v>
      </c>
      <c r="C53" s="240">
        <v>54</v>
      </c>
      <c r="D53" s="269">
        <f t="shared" si="13"/>
        <v>32.4</v>
      </c>
      <c r="E53" s="270">
        <v>44</v>
      </c>
      <c r="F53" s="269">
        <f t="shared" si="3"/>
        <v>26.4</v>
      </c>
      <c r="G53" s="311">
        <v>68</v>
      </c>
      <c r="H53" s="269">
        <f t="shared" si="15"/>
        <v>40.800000000000004</v>
      </c>
      <c r="I53" s="270">
        <v>49</v>
      </c>
      <c r="J53" s="269">
        <f t="shared" si="5"/>
        <v>29.4</v>
      </c>
      <c r="K53" s="240">
        <v>65</v>
      </c>
      <c r="L53" s="269">
        <f t="shared" si="6"/>
        <v>39</v>
      </c>
      <c r="M53" s="240">
        <v>68</v>
      </c>
      <c r="N53" s="269">
        <f t="shared" si="7"/>
        <v>40.8</v>
      </c>
      <c r="O53" s="270">
        <v>57</v>
      </c>
      <c r="P53" s="269">
        <f t="shared" si="8"/>
        <v>34.199999999999996</v>
      </c>
      <c r="Q53" s="298">
        <v>74</v>
      </c>
      <c r="R53" s="269">
        <f t="shared" si="14"/>
        <v>44.4</v>
      </c>
      <c r="S53" s="270">
        <v>48</v>
      </c>
      <c r="T53" s="269">
        <f t="shared" si="16"/>
        <v>28.799999999999997</v>
      </c>
      <c r="U53" s="240">
        <v>54</v>
      </c>
      <c r="V53" s="269">
        <f t="shared" si="10"/>
        <v>32.4</v>
      </c>
      <c r="W53" s="265">
        <v>63</v>
      </c>
      <c r="X53" s="269">
        <f t="shared" si="11"/>
        <v>37.8</v>
      </c>
      <c r="Y53" s="265"/>
      <c r="Z53" s="269">
        <f t="shared" si="12"/>
        <v>0</v>
      </c>
      <c r="AA53" s="265">
        <v>67</v>
      </c>
      <c r="AB53" s="265">
        <f>AA53*0.6</f>
        <v>40.199999999999996</v>
      </c>
      <c r="AC53" s="272"/>
      <c r="AD53" s="295">
        <f t="shared" si="2"/>
        <v>0</v>
      </c>
      <c r="AE53" s="94"/>
    </row>
    <row r="54" spans="1:31" s="32" customFormat="1" ht="42" customHeight="1">
      <c r="A54" s="203" t="s">
        <v>183</v>
      </c>
      <c r="B54" s="204" t="s">
        <v>218</v>
      </c>
      <c r="C54" s="240"/>
      <c r="D54" s="269">
        <f t="shared" si="13"/>
        <v>0</v>
      </c>
      <c r="E54" s="270"/>
      <c r="F54" s="269">
        <f t="shared" si="3"/>
        <v>0</v>
      </c>
      <c r="G54" s="240"/>
      <c r="H54" s="269">
        <f t="shared" si="15"/>
        <v>0</v>
      </c>
      <c r="I54" s="270"/>
      <c r="J54" s="269">
        <f t="shared" si="5"/>
        <v>0</v>
      </c>
      <c r="K54" s="240"/>
      <c r="L54" s="269">
        <f t="shared" si="6"/>
        <v>0</v>
      </c>
      <c r="M54" s="240"/>
      <c r="N54" s="269">
        <f t="shared" si="7"/>
        <v>0</v>
      </c>
      <c r="O54" s="270"/>
      <c r="P54" s="269">
        <f t="shared" si="8"/>
        <v>0</v>
      </c>
      <c r="Q54" s="298"/>
      <c r="R54" s="269">
        <f t="shared" si="14"/>
        <v>0</v>
      </c>
      <c r="S54" s="270"/>
      <c r="T54" s="269">
        <f t="shared" si="16"/>
        <v>0</v>
      </c>
      <c r="U54" s="240"/>
      <c r="V54" s="269">
        <f t="shared" si="10"/>
        <v>0</v>
      </c>
      <c r="W54" s="265"/>
      <c r="X54" s="269">
        <f t="shared" si="11"/>
        <v>0</v>
      </c>
      <c r="Y54" s="265"/>
      <c r="Z54" s="269">
        <f t="shared" si="12"/>
        <v>0</v>
      </c>
      <c r="AA54" s="265"/>
      <c r="AB54" s="265"/>
      <c r="AC54" s="272"/>
      <c r="AD54" s="295">
        <f t="shared" si="2"/>
        <v>0</v>
      </c>
      <c r="AE54" s="94"/>
    </row>
    <row r="55" spans="1:31" s="32" customFormat="1" ht="42" customHeight="1">
      <c r="A55" s="203" t="s">
        <v>268</v>
      </c>
      <c r="B55" s="204" t="s">
        <v>269</v>
      </c>
      <c r="C55" s="240">
        <v>59</v>
      </c>
      <c r="D55" s="386">
        <f t="shared" si="13"/>
        <v>35.4</v>
      </c>
      <c r="E55" s="270"/>
      <c r="F55" s="386"/>
      <c r="G55" s="240">
        <v>56</v>
      </c>
      <c r="H55" s="386">
        <f t="shared" si="15"/>
        <v>33.6</v>
      </c>
      <c r="I55" s="270">
        <v>50</v>
      </c>
      <c r="J55" s="386">
        <f t="shared" si="5"/>
        <v>30</v>
      </c>
      <c r="K55" s="240">
        <v>76</v>
      </c>
      <c r="L55" s="386">
        <f t="shared" si="6"/>
        <v>45.6</v>
      </c>
      <c r="M55" s="240">
        <v>73</v>
      </c>
      <c r="N55" s="386">
        <f t="shared" si="7"/>
        <v>43.8</v>
      </c>
      <c r="O55" s="270"/>
      <c r="P55" s="386"/>
      <c r="Q55" s="298"/>
      <c r="R55" s="386"/>
      <c r="S55" s="270"/>
      <c r="T55" s="386"/>
      <c r="U55" s="240">
        <v>70</v>
      </c>
      <c r="V55" s="386">
        <f t="shared" si="10"/>
        <v>42</v>
      </c>
      <c r="W55" s="385"/>
      <c r="X55" s="386"/>
      <c r="Y55" s="385"/>
      <c r="Z55" s="386"/>
      <c r="AA55" s="385"/>
      <c r="AB55" s="385"/>
      <c r="AC55" s="272"/>
      <c r="AD55" s="387"/>
      <c r="AE55" s="94"/>
    </row>
    <row r="56" spans="1:31" s="32" customFormat="1" ht="42" customHeight="1">
      <c r="A56" s="203" t="s">
        <v>270</v>
      </c>
      <c r="B56" s="204" t="s">
        <v>271</v>
      </c>
      <c r="C56" s="240">
        <v>47</v>
      </c>
      <c r="D56" s="386">
        <f t="shared" si="13"/>
        <v>28.2</v>
      </c>
      <c r="E56" s="270"/>
      <c r="F56" s="386"/>
      <c r="G56" s="240">
        <v>58</v>
      </c>
      <c r="H56" s="386">
        <f t="shared" si="15"/>
        <v>34.8</v>
      </c>
      <c r="I56" s="270">
        <v>36</v>
      </c>
      <c r="J56" s="386">
        <f t="shared" si="5"/>
        <v>21.599999999999998</v>
      </c>
      <c r="K56" s="240"/>
      <c r="L56" s="386"/>
      <c r="M56" s="240"/>
      <c r="N56" s="386"/>
      <c r="O56" s="270"/>
      <c r="P56" s="386"/>
      <c r="Q56" s="298"/>
      <c r="R56" s="386"/>
      <c r="S56" s="270"/>
      <c r="T56" s="386"/>
      <c r="U56" s="240"/>
      <c r="V56" s="386"/>
      <c r="W56" s="385"/>
      <c r="X56" s="386"/>
      <c r="Y56" s="385"/>
      <c r="Z56" s="386"/>
      <c r="AA56" s="385"/>
      <c r="AB56" s="385"/>
      <c r="AC56" s="272"/>
      <c r="AD56" s="387"/>
      <c r="AE56" s="94"/>
    </row>
    <row r="57" spans="1:31" s="32" customFormat="1" ht="42" customHeight="1">
      <c r="A57" s="203" t="s">
        <v>208</v>
      </c>
      <c r="B57" s="204" t="s">
        <v>219</v>
      </c>
      <c r="C57" s="240">
        <v>70</v>
      </c>
      <c r="D57" s="269">
        <f t="shared" si="13"/>
        <v>42</v>
      </c>
      <c r="E57" s="270">
        <v>43</v>
      </c>
      <c r="F57" s="269">
        <f t="shared" si="3"/>
        <v>25.8</v>
      </c>
      <c r="G57" s="240">
        <v>64</v>
      </c>
      <c r="H57" s="269">
        <f t="shared" si="15"/>
        <v>38.4</v>
      </c>
      <c r="I57" s="270">
        <v>56</v>
      </c>
      <c r="J57" s="269">
        <f t="shared" si="5"/>
        <v>33.6</v>
      </c>
      <c r="K57" s="240">
        <v>68</v>
      </c>
      <c r="L57" s="269">
        <f t="shared" si="6"/>
        <v>40.8</v>
      </c>
      <c r="M57" s="240">
        <v>52</v>
      </c>
      <c r="N57" s="269">
        <f t="shared" si="7"/>
        <v>31.2</v>
      </c>
      <c r="O57" s="270">
        <v>56</v>
      </c>
      <c r="P57" s="269">
        <f t="shared" si="8"/>
        <v>33.6</v>
      </c>
      <c r="Q57" s="298">
        <v>65</v>
      </c>
      <c r="R57" s="269">
        <f t="shared" si="14"/>
        <v>39</v>
      </c>
      <c r="S57" s="270">
        <v>58</v>
      </c>
      <c r="T57" s="269">
        <f t="shared" si="16"/>
        <v>34.8</v>
      </c>
      <c r="U57" s="240">
        <v>48</v>
      </c>
      <c r="V57" s="269">
        <f t="shared" si="10"/>
        <v>28.799999999999997</v>
      </c>
      <c r="W57" s="265"/>
      <c r="X57" s="269">
        <f t="shared" si="11"/>
        <v>0</v>
      </c>
      <c r="Y57" s="265">
        <v>60</v>
      </c>
      <c r="Z57" s="269">
        <f t="shared" si="12"/>
        <v>36</v>
      </c>
      <c r="AA57" s="265"/>
      <c r="AB57" s="265"/>
      <c r="AC57" s="272">
        <v>64</v>
      </c>
      <c r="AD57" s="295">
        <f t="shared" si="2"/>
        <v>38.4</v>
      </c>
      <c r="AE57" s="94"/>
    </row>
    <row r="58" spans="1:31" s="32" customFormat="1" ht="42" customHeight="1">
      <c r="A58" s="203" t="s">
        <v>211</v>
      </c>
      <c r="B58" s="204" t="s">
        <v>220</v>
      </c>
      <c r="C58" s="240">
        <v>43</v>
      </c>
      <c r="D58" s="269">
        <f t="shared" si="13"/>
        <v>25.8</v>
      </c>
      <c r="E58" s="270">
        <v>44</v>
      </c>
      <c r="F58" s="269">
        <f t="shared" si="3"/>
        <v>26.4</v>
      </c>
      <c r="G58" s="240">
        <v>62</v>
      </c>
      <c r="H58" s="269">
        <f t="shared" si="15"/>
        <v>37.2</v>
      </c>
      <c r="I58" s="270">
        <v>67</v>
      </c>
      <c r="J58" s="269">
        <f t="shared" si="5"/>
        <v>40.2</v>
      </c>
      <c r="K58" s="240">
        <v>61</v>
      </c>
      <c r="L58" s="269">
        <f t="shared" si="6"/>
        <v>36.6</v>
      </c>
      <c r="M58" s="240">
        <v>68</v>
      </c>
      <c r="N58" s="269">
        <f t="shared" si="7"/>
        <v>40.8</v>
      </c>
      <c r="O58" s="270">
        <v>54</v>
      </c>
      <c r="P58" s="269">
        <f t="shared" si="8"/>
        <v>32.4</v>
      </c>
      <c r="Q58" s="298">
        <v>70</v>
      </c>
      <c r="R58" s="269">
        <f t="shared" si="14"/>
        <v>42</v>
      </c>
      <c r="S58" s="270">
        <v>68</v>
      </c>
      <c r="T58" s="269">
        <f t="shared" si="16"/>
        <v>40.8</v>
      </c>
      <c r="U58" s="240">
        <v>52</v>
      </c>
      <c r="V58" s="269">
        <f t="shared" si="10"/>
        <v>31.2</v>
      </c>
      <c r="W58" s="265"/>
      <c r="X58" s="269">
        <f t="shared" si="11"/>
        <v>0</v>
      </c>
      <c r="Y58" s="265"/>
      <c r="Z58" s="269">
        <f t="shared" si="12"/>
        <v>0</v>
      </c>
      <c r="AA58" s="265"/>
      <c r="AB58" s="265"/>
      <c r="AC58" s="272">
        <v>86</v>
      </c>
      <c r="AD58" s="295">
        <f t="shared" si="2"/>
        <v>51.6</v>
      </c>
      <c r="AE58" s="94"/>
    </row>
    <row r="59" spans="1:31" s="32" customFormat="1" ht="42" customHeight="1">
      <c r="A59" s="203" t="s">
        <v>207</v>
      </c>
      <c r="B59" s="204" t="s">
        <v>226</v>
      </c>
      <c r="C59" s="240">
        <v>74</v>
      </c>
      <c r="D59" s="269">
        <f t="shared" si="13"/>
        <v>44.4</v>
      </c>
      <c r="E59" s="270">
        <v>49</v>
      </c>
      <c r="F59" s="269">
        <v>29</v>
      </c>
      <c r="G59" s="240">
        <v>70</v>
      </c>
      <c r="H59" s="269">
        <f t="shared" si="15"/>
        <v>42</v>
      </c>
      <c r="I59" s="270">
        <v>50</v>
      </c>
      <c r="J59" s="269">
        <v>30</v>
      </c>
      <c r="K59" s="240">
        <v>66</v>
      </c>
      <c r="L59" s="269">
        <f t="shared" si="6"/>
        <v>39.6</v>
      </c>
      <c r="M59" s="240">
        <v>62</v>
      </c>
      <c r="N59" s="269">
        <f t="shared" si="7"/>
        <v>37.199999999999996</v>
      </c>
      <c r="O59" s="270">
        <v>59</v>
      </c>
      <c r="P59" s="269">
        <f t="shared" si="8"/>
        <v>35.4</v>
      </c>
      <c r="Q59" s="298">
        <v>67</v>
      </c>
      <c r="R59" s="269">
        <f t="shared" si="14"/>
        <v>40.199999999999996</v>
      </c>
      <c r="S59" s="270">
        <v>49</v>
      </c>
      <c r="T59" s="269">
        <f t="shared" si="16"/>
        <v>29.4</v>
      </c>
      <c r="U59" s="240">
        <v>56</v>
      </c>
      <c r="V59" s="269">
        <f t="shared" si="10"/>
        <v>33.6</v>
      </c>
      <c r="W59" s="265"/>
      <c r="X59" s="269">
        <f t="shared" si="11"/>
        <v>0</v>
      </c>
      <c r="Y59" s="265">
        <v>71</v>
      </c>
      <c r="Z59" s="269">
        <f t="shared" si="12"/>
        <v>42.6</v>
      </c>
      <c r="AA59" s="265"/>
      <c r="AB59" s="265"/>
      <c r="AC59" s="272">
        <v>61</v>
      </c>
      <c r="AD59" s="295">
        <f t="shared" si="2"/>
        <v>36.6</v>
      </c>
      <c r="AE59" s="94"/>
    </row>
    <row r="60" spans="1:31" s="32" customFormat="1" ht="42" customHeight="1">
      <c r="A60" s="203" t="s">
        <v>272</v>
      </c>
      <c r="B60" s="204" t="s">
        <v>273</v>
      </c>
      <c r="C60" s="240">
        <v>41</v>
      </c>
      <c r="D60" s="386">
        <f t="shared" si="13"/>
        <v>24.599999999999998</v>
      </c>
      <c r="E60" s="270">
        <v>83</v>
      </c>
      <c r="F60" s="386">
        <v>29</v>
      </c>
      <c r="G60" s="240">
        <v>64</v>
      </c>
      <c r="H60" s="386">
        <f t="shared" si="15"/>
        <v>38.4</v>
      </c>
      <c r="I60" s="270">
        <v>49</v>
      </c>
      <c r="J60" s="386">
        <v>30</v>
      </c>
      <c r="K60" s="240">
        <v>69</v>
      </c>
      <c r="L60" s="386">
        <f t="shared" si="6"/>
        <v>41.4</v>
      </c>
      <c r="M60" s="240">
        <v>43</v>
      </c>
      <c r="N60" s="386">
        <f t="shared" si="7"/>
        <v>25.8</v>
      </c>
      <c r="O60" s="270">
        <v>72</v>
      </c>
      <c r="P60" s="386">
        <f t="shared" si="8"/>
        <v>43.199999999999996</v>
      </c>
      <c r="Q60" s="298">
        <v>70</v>
      </c>
      <c r="R60" s="386">
        <f t="shared" si="14"/>
        <v>42</v>
      </c>
      <c r="S60" s="270">
        <v>57</v>
      </c>
      <c r="T60" s="386">
        <f t="shared" si="16"/>
        <v>34.199999999999996</v>
      </c>
      <c r="U60" s="240">
        <v>64</v>
      </c>
      <c r="V60" s="386">
        <f t="shared" si="10"/>
        <v>38.4</v>
      </c>
      <c r="W60" s="385"/>
      <c r="X60" s="386"/>
      <c r="Y60" s="385">
        <v>79</v>
      </c>
      <c r="Z60" s="386">
        <f t="shared" si="12"/>
        <v>47.4</v>
      </c>
      <c r="AA60" s="385"/>
      <c r="AB60" s="385"/>
      <c r="AC60" s="272">
        <v>64</v>
      </c>
      <c r="AD60" s="387">
        <f t="shared" si="2"/>
        <v>38.4</v>
      </c>
      <c r="AE60" s="94"/>
    </row>
    <row r="61" spans="1:31" s="32" customFormat="1" ht="42" customHeight="1">
      <c r="A61" s="203" t="s">
        <v>274</v>
      </c>
      <c r="B61" s="204" t="s">
        <v>275</v>
      </c>
      <c r="C61" s="240">
        <v>48</v>
      </c>
      <c r="D61" s="386">
        <f t="shared" si="13"/>
        <v>28.799999999999997</v>
      </c>
      <c r="E61" s="270"/>
      <c r="F61" s="386"/>
      <c r="G61" s="240">
        <v>64</v>
      </c>
      <c r="H61" s="386">
        <f t="shared" si="15"/>
        <v>38.4</v>
      </c>
      <c r="I61" s="270">
        <v>49</v>
      </c>
      <c r="J61" s="386">
        <v>30</v>
      </c>
      <c r="K61" s="240">
        <v>59</v>
      </c>
      <c r="L61" s="386">
        <f t="shared" si="6"/>
        <v>35.4</v>
      </c>
      <c r="M61" s="240">
        <v>60</v>
      </c>
      <c r="N61" s="386">
        <f t="shared" si="7"/>
        <v>36</v>
      </c>
      <c r="O61" s="270"/>
      <c r="P61" s="386"/>
      <c r="Q61" s="298"/>
      <c r="R61" s="386"/>
      <c r="S61" s="270"/>
      <c r="T61" s="386"/>
      <c r="U61" s="240">
        <v>67</v>
      </c>
      <c r="V61" s="386">
        <f t="shared" si="10"/>
        <v>40.199999999999996</v>
      </c>
      <c r="W61" s="385"/>
      <c r="X61" s="386"/>
      <c r="Y61" s="385"/>
      <c r="Z61" s="386"/>
      <c r="AA61" s="385"/>
      <c r="AB61" s="385"/>
      <c r="AC61" s="272"/>
      <c r="AD61" s="387"/>
      <c r="AE61" s="94"/>
    </row>
    <row r="62" spans="1:31" s="32" customFormat="1" ht="42" customHeight="1">
      <c r="A62" s="203" t="s">
        <v>164</v>
      </c>
      <c r="B62" s="204" t="s">
        <v>221</v>
      </c>
      <c r="C62" s="240">
        <v>80</v>
      </c>
      <c r="D62" s="269">
        <f t="shared" si="13"/>
        <v>48</v>
      </c>
      <c r="E62" s="270">
        <v>65</v>
      </c>
      <c r="F62" s="269">
        <f t="shared" si="3"/>
        <v>39</v>
      </c>
      <c r="G62" s="240">
        <v>48</v>
      </c>
      <c r="H62" s="269">
        <f t="shared" si="15"/>
        <v>28.799999999999997</v>
      </c>
      <c r="I62" s="270">
        <v>63</v>
      </c>
      <c r="J62" s="269">
        <f t="shared" si="5"/>
        <v>37.8</v>
      </c>
      <c r="K62" s="240">
        <v>63</v>
      </c>
      <c r="L62" s="269">
        <f>K62*0.6</f>
        <v>37.8</v>
      </c>
      <c r="M62" s="240">
        <v>74</v>
      </c>
      <c r="N62" s="269">
        <f>M62*0.6</f>
        <v>44.4</v>
      </c>
      <c r="O62" s="270">
        <v>42</v>
      </c>
      <c r="P62" s="269">
        <f>O62*0.6</f>
        <v>25.2</v>
      </c>
      <c r="Q62" s="298">
        <v>57</v>
      </c>
      <c r="R62" s="269">
        <f aca="true" t="shared" si="17" ref="R62:R83">Q62*0.6</f>
        <v>34.199999999999996</v>
      </c>
      <c r="S62" s="270">
        <v>53</v>
      </c>
      <c r="T62" s="269">
        <f t="shared" si="16"/>
        <v>31.799999999999997</v>
      </c>
      <c r="U62" s="240">
        <v>70</v>
      </c>
      <c r="V62" s="269">
        <f>U62*0.6</f>
        <v>42</v>
      </c>
      <c r="W62" s="265"/>
      <c r="X62" s="269">
        <f t="shared" si="11"/>
        <v>0</v>
      </c>
      <c r="Y62" s="265">
        <v>59</v>
      </c>
      <c r="Z62" s="269">
        <f>Y62*0.6</f>
        <v>35.4</v>
      </c>
      <c r="AA62" s="265"/>
      <c r="AB62" s="265">
        <f>AA62*0.6</f>
        <v>0</v>
      </c>
      <c r="AC62" s="272">
        <v>64</v>
      </c>
      <c r="AD62" s="295">
        <f>AC62*0.6</f>
        <v>38.4</v>
      </c>
      <c r="AE62" s="94"/>
    </row>
    <row r="63" spans="1:31" s="32" customFormat="1" ht="42" customHeight="1">
      <c r="A63" s="203" t="s">
        <v>277</v>
      </c>
      <c r="B63" s="204" t="s">
        <v>278</v>
      </c>
      <c r="C63" s="240">
        <v>35</v>
      </c>
      <c r="D63" s="386">
        <f t="shared" si="13"/>
        <v>21</v>
      </c>
      <c r="E63" s="270"/>
      <c r="F63" s="386"/>
      <c r="G63" s="240"/>
      <c r="H63" s="386"/>
      <c r="I63" s="270"/>
      <c r="J63" s="386"/>
      <c r="K63" s="240"/>
      <c r="L63" s="386">
        <f>K63*0.6</f>
        <v>0</v>
      </c>
      <c r="M63" s="240"/>
      <c r="N63" s="386"/>
      <c r="O63" s="270"/>
      <c r="P63" s="386"/>
      <c r="Q63" s="298"/>
      <c r="R63" s="386"/>
      <c r="S63" s="270"/>
      <c r="T63" s="386"/>
      <c r="U63" s="240"/>
      <c r="V63" s="386"/>
      <c r="W63" s="385"/>
      <c r="X63" s="386"/>
      <c r="Y63" s="385"/>
      <c r="Z63" s="386"/>
      <c r="AA63" s="385"/>
      <c r="AB63" s="385"/>
      <c r="AC63" s="272"/>
      <c r="AD63" s="387"/>
      <c r="AE63" s="94"/>
    </row>
    <row r="64" spans="1:31" s="32" customFormat="1" ht="42" customHeight="1">
      <c r="A64" s="203" t="s">
        <v>195</v>
      </c>
      <c r="B64" s="204" t="s">
        <v>196</v>
      </c>
      <c r="C64" s="240">
        <v>58</v>
      </c>
      <c r="D64" s="269">
        <f t="shared" si="13"/>
        <v>34.8</v>
      </c>
      <c r="E64" s="270"/>
      <c r="F64" s="269"/>
      <c r="G64" s="240">
        <v>52</v>
      </c>
      <c r="H64" s="269">
        <f t="shared" si="15"/>
        <v>31.200000000000003</v>
      </c>
      <c r="I64" s="270">
        <v>52</v>
      </c>
      <c r="J64" s="269">
        <f t="shared" si="5"/>
        <v>31.200000000000003</v>
      </c>
      <c r="K64" s="240"/>
      <c r="L64" s="269"/>
      <c r="M64" s="240">
        <v>62</v>
      </c>
      <c r="N64" s="269">
        <f>M64*0.6</f>
        <v>37.199999999999996</v>
      </c>
      <c r="O64" s="270">
        <v>68</v>
      </c>
      <c r="P64" s="269">
        <f>O64*0.6</f>
        <v>40.8</v>
      </c>
      <c r="Q64" s="298">
        <v>62</v>
      </c>
      <c r="R64" s="269">
        <f t="shared" si="17"/>
        <v>37.199999999999996</v>
      </c>
      <c r="S64" s="270">
        <v>66</v>
      </c>
      <c r="T64" s="269">
        <f t="shared" si="16"/>
        <v>39.6</v>
      </c>
      <c r="U64" s="240"/>
      <c r="V64" s="269"/>
      <c r="W64" s="265"/>
      <c r="X64" s="269">
        <f t="shared" si="11"/>
        <v>0</v>
      </c>
      <c r="Y64" s="265">
        <v>60</v>
      </c>
      <c r="Z64" s="269">
        <f>Y64*0.6</f>
        <v>36</v>
      </c>
      <c r="AA64" s="265"/>
      <c r="AB64" s="265"/>
      <c r="AC64" s="272">
        <v>70</v>
      </c>
      <c r="AD64" s="295">
        <f>AC64*0.6</f>
        <v>42</v>
      </c>
      <c r="AE64" s="94"/>
    </row>
    <row r="65" spans="1:31" s="32" customFormat="1" ht="30" customHeight="1">
      <c r="A65" s="203" t="s">
        <v>166</v>
      </c>
      <c r="B65" s="204" t="s">
        <v>222</v>
      </c>
      <c r="C65" s="240"/>
      <c r="D65" s="269">
        <f aca="true" t="shared" si="18" ref="D65:D83">C65*0.6</f>
        <v>0</v>
      </c>
      <c r="E65" s="270"/>
      <c r="F65" s="269">
        <f t="shared" si="3"/>
        <v>0</v>
      </c>
      <c r="G65" s="244"/>
      <c r="H65" s="269">
        <f t="shared" si="15"/>
        <v>0</v>
      </c>
      <c r="I65" s="270"/>
      <c r="J65" s="269">
        <f t="shared" si="5"/>
        <v>0</v>
      </c>
      <c r="K65" s="240">
        <v>65</v>
      </c>
      <c r="L65" s="269">
        <f t="shared" si="6"/>
        <v>39</v>
      </c>
      <c r="M65" s="240">
        <v>52</v>
      </c>
      <c r="N65" s="269">
        <f t="shared" si="7"/>
        <v>31.2</v>
      </c>
      <c r="O65" s="270"/>
      <c r="P65" s="269">
        <f t="shared" si="8"/>
        <v>0</v>
      </c>
      <c r="Q65" s="298"/>
      <c r="R65" s="269">
        <f t="shared" si="17"/>
        <v>0</v>
      </c>
      <c r="S65" s="270">
        <v>81</v>
      </c>
      <c r="T65" s="269">
        <f t="shared" si="9"/>
        <v>48.6</v>
      </c>
      <c r="U65" s="240">
        <v>48</v>
      </c>
      <c r="V65" s="269">
        <f t="shared" si="10"/>
        <v>28.799999999999997</v>
      </c>
      <c r="W65" s="265"/>
      <c r="X65" s="269">
        <f t="shared" si="11"/>
        <v>0</v>
      </c>
      <c r="Y65" s="265"/>
      <c r="Z65" s="269">
        <f t="shared" si="12"/>
        <v>0</v>
      </c>
      <c r="AA65" s="265"/>
      <c r="AB65" s="265">
        <f>AA65*0.6</f>
        <v>0</v>
      </c>
      <c r="AC65" s="272"/>
      <c r="AD65" s="295">
        <f t="shared" si="2"/>
        <v>0</v>
      </c>
      <c r="AE65" s="94"/>
    </row>
    <row r="66" spans="1:31" s="32" customFormat="1" ht="30" customHeight="1">
      <c r="A66" s="203" t="s">
        <v>279</v>
      </c>
      <c r="B66" s="204" t="s">
        <v>280</v>
      </c>
      <c r="C66" s="240">
        <v>38</v>
      </c>
      <c r="D66" s="386">
        <f t="shared" si="18"/>
        <v>22.8</v>
      </c>
      <c r="E66" s="270"/>
      <c r="F66" s="386"/>
      <c r="G66" s="240">
        <v>40</v>
      </c>
      <c r="H66" s="386">
        <f t="shared" si="15"/>
        <v>24</v>
      </c>
      <c r="I66" s="270">
        <v>57</v>
      </c>
      <c r="J66" s="386">
        <f t="shared" si="5"/>
        <v>34.199999999999996</v>
      </c>
      <c r="K66" s="240"/>
      <c r="L66" s="386"/>
      <c r="M66" s="240"/>
      <c r="N66" s="386"/>
      <c r="O66" s="270"/>
      <c r="P66" s="386"/>
      <c r="Q66" s="298"/>
      <c r="R66" s="386"/>
      <c r="S66" s="270"/>
      <c r="T66" s="386"/>
      <c r="U66" s="240"/>
      <c r="V66" s="386">
        <f t="shared" si="10"/>
        <v>0</v>
      </c>
      <c r="W66" s="385"/>
      <c r="X66" s="386"/>
      <c r="Y66" s="385"/>
      <c r="Z66" s="386"/>
      <c r="AA66" s="385"/>
      <c r="AB66" s="385"/>
      <c r="AC66" s="272"/>
      <c r="AD66" s="387"/>
      <c r="AE66" s="94"/>
    </row>
    <row r="67" spans="1:31" s="32" customFormat="1" ht="30" customHeight="1">
      <c r="A67" s="203" t="s">
        <v>281</v>
      </c>
      <c r="B67" s="204" t="s">
        <v>282</v>
      </c>
      <c r="C67" s="240">
        <v>42</v>
      </c>
      <c r="D67" s="386">
        <f t="shared" si="18"/>
        <v>25.2</v>
      </c>
      <c r="E67" s="270"/>
      <c r="F67" s="386"/>
      <c r="G67" s="240">
        <v>63</v>
      </c>
      <c r="H67" s="386">
        <f t="shared" si="15"/>
        <v>37.8</v>
      </c>
      <c r="I67" s="270">
        <v>53</v>
      </c>
      <c r="J67" s="386">
        <f t="shared" si="5"/>
        <v>31.8</v>
      </c>
      <c r="K67" s="240">
        <v>65</v>
      </c>
      <c r="L67" s="386"/>
      <c r="M67" s="240">
        <v>43</v>
      </c>
      <c r="N67" s="386"/>
      <c r="O67" s="270"/>
      <c r="P67" s="386"/>
      <c r="Q67" s="298"/>
      <c r="R67" s="386"/>
      <c r="S67" s="270"/>
      <c r="T67" s="386"/>
      <c r="U67" s="240">
        <v>70</v>
      </c>
      <c r="V67" s="386">
        <f t="shared" si="10"/>
        <v>42</v>
      </c>
      <c r="W67" s="385"/>
      <c r="X67" s="386"/>
      <c r="Y67" s="385"/>
      <c r="Z67" s="386"/>
      <c r="AA67" s="385"/>
      <c r="AB67" s="385"/>
      <c r="AC67" s="272"/>
      <c r="AD67" s="387"/>
      <c r="AE67" s="94"/>
    </row>
    <row r="68" spans="1:31" s="32" customFormat="1" ht="30" customHeight="1">
      <c r="A68" s="203" t="s">
        <v>283</v>
      </c>
      <c r="B68" s="204" t="s">
        <v>284</v>
      </c>
      <c r="C68" s="240">
        <v>38</v>
      </c>
      <c r="D68" s="386">
        <f t="shared" si="18"/>
        <v>22.8</v>
      </c>
      <c r="E68" s="270"/>
      <c r="F68" s="386"/>
      <c r="G68" s="240">
        <v>43</v>
      </c>
      <c r="H68" s="386">
        <f t="shared" si="15"/>
        <v>25.8</v>
      </c>
      <c r="I68" s="270">
        <v>44</v>
      </c>
      <c r="J68" s="386">
        <f t="shared" si="5"/>
        <v>26.4</v>
      </c>
      <c r="K68" s="240"/>
      <c r="L68" s="386"/>
      <c r="M68" s="240"/>
      <c r="N68" s="386"/>
      <c r="O68" s="270"/>
      <c r="P68" s="386"/>
      <c r="Q68" s="298"/>
      <c r="R68" s="386"/>
      <c r="S68" s="270"/>
      <c r="T68" s="386"/>
      <c r="U68" s="240"/>
      <c r="V68" s="386"/>
      <c r="W68" s="385"/>
      <c r="X68" s="386"/>
      <c r="Y68" s="385"/>
      <c r="Z68" s="386"/>
      <c r="AA68" s="385"/>
      <c r="AB68" s="385"/>
      <c r="AC68" s="272"/>
      <c r="AD68" s="387"/>
      <c r="AE68" s="94"/>
    </row>
    <row r="69" spans="1:31" s="32" customFormat="1" ht="30" customHeight="1">
      <c r="A69" s="203" t="s">
        <v>285</v>
      </c>
      <c r="B69" s="204" t="s">
        <v>286</v>
      </c>
      <c r="C69" s="240"/>
      <c r="D69" s="386"/>
      <c r="E69" s="270"/>
      <c r="F69" s="386"/>
      <c r="G69" s="240"/>
      <c r="H69" s="386"/>
      <c r="I69" s="270"/>
      <c r="J69" s="386"/>
      <c r="K69" s="240"/>
      <c r="L69" s="386"/>
      <c r="M69" s="240"/>
      <c r="N69" s="386"/>
      <c r="O69" s="270"/>
      <c r="P69" s="386"/>
      <c r="Q69" s="298"/>
      <c r="R69" s="386"/>
      <c r="S69" s="270"/>
      <c r="T69" s="386"/>
      <c r="U69" s="240"/>
      <c r="V69" s="386"/>
      <c r="W69" s="385"/>
      <c r="X69" s="386"/>
      <c r="Y69" s="385"/>
      <c r="Z69" s="386"/>
      <c r="AA69" s="385"/>
      <c r="AB69" s="385"/>
      <c r="AC69" s="272"/>
      <c r="AD69" s="387"/>
      <c r="AE69" s="94"/>
    </row>
    <row r="70" spans="1:31" s="32" customFormat="1" ht="30.75" customHeight="1">
      <c r="A70" s="203" t="s">
        <v>163</v>
      </c>
      <c r="B70" s="165" t="s">
        <v>176</v>
      </c>
      <c r="C70" s="240">
        <v>53</v>
      </c>
      <c r="D70" s="269">
        <f t="shared" si="18"/>
        <v>31.799999999999997</v>
      </c>
      <c r="E70" s="270">
        <v>34</v>
      </c>
      <c r="F70" s="269">
        <f t="shared" si="3"/>
        <v>20.400000000000002</v>
      </c>
      <c r="G70" s="240">
        <v>73</v>
      </c>
      <c r="H70" s="269">
        <f t="shared" si="15"/>
        <v>43.8</v>
      </c>
      <c r="I70" s="270">
        <v>62</v>
      </c>
      <c r="J70" s="269">
        <f t="shared" si="5"/>
        <v>37.2</v>
      </c>
      <c r="K70" s="240">
        <v>57</v>
      </c>
      <c r="L70" s="269">
        <f aca="true" t="shared" si="19" ref="L70:L83">K70*0.6</f>
        <v>34.199999999999996</v>
      </c>
      <c r="M70" s="240">
        <v>62</v>
      </c>
      <c r="N70" s="269">
        <f aca="true" t="shared" si="20" ref="N70:N83">M70*0.6</f>
        <v>37.199999999999996</v>
      </c>
      <c r="O70" s="270">
        <v>74</v>
      </c>
      <c r="P70" s="269">
        <f aca="true" t="shared" si="21" ref="P70:P83">O70*0.6</f>
        <v>44.4</v>
      </c>
      <c r="Q70" s="271">
        <v>52</v>
      </c>
      <c r="R70" s="269">
        <f t="shared" si="17"/>
        <v>31.2</v>
      </c>
      <c r="S70" s="270">
        <v>74</v>
      </c>
      <c r="T70" s="269">
        <f aca="true" t="shared" si="22" ref="T70:T83">S70*0.6</f>
        <v>44.4</v>
      </c>
      <c r="U70" s="240">
        <v>59</v>
      </c>
      <c r="V70" s="269">
        <f aca="true" t="shared" si="23" ref="V70:V83">U70*0.6</f>
        <v>35.4</v>
      </c>
      <c r="W70" s="265">
        <v>52</v>
      </c>
      <c r="X70" s="269">
        <f t="shared" si="11"/>
        <v>31.2</v>
      </c>
      <c r="Y70" s="265">
        <v>59</v>
      </c>
      <c r="Z70" s="269">
        <f aca="true" t="shared" si="24" ref="Z70:Z82">Y70*0.6</f>
        <v>35.4</v>
      </c>
      <c r="AA70" s="265"/>
      <c r="AB70" s="265">
        <f aca="true" t="shared" si="25" ref="AB70:AB82">AA70*0.6</f>
        <v>0</v>
      </c>
      <c r="AC70" s="297">
        <v>79.5</v>
      </c>
      <c r="AD70" s="312">
        <f aca="true" t="shared" si="26" ref="AD70:AD83">AC70*0.6</f>
        <v>47.699999999999996</v>
      </c>
      <c r="AE70" s="94"/>
    </row>
    <row r="71" spans="1:31" s="32" customFormat="1" ht="32.25" customHeight="1">
      <c r="A71" s="203" t="s">
        <v>180</v>
      </c>
      <c r="B71" s="165" t="s">
        <v>223</v>
      </c>
      <c r="C71" s="240">
        <v>44</v>
      </c>
      <c r="D71" s="269">
        <f t="shared" si="18"/>
        <v>26.4</v>
      </c>
      <c r="E71" s="270">
        <v>32</v>
      </c>
      <c r="F71" s="269">
        <f t="shared" si="3"/>
        <v>19.2</v>
      </c>
      <c r="G71" s="240">
        <v>64</v>
      </c>
      <c r="H71" s="269">
        <f t="shared" si="15"/>
        <v>38.4</v>
      </c>
      <c r="I71" s="270">
        <v>52</v>
      </c>
      <c r="J71" s="269">
        <f t="shared" si="5"/>
        <v>31.200000000000003</v>
      </c>
      <c r="K71" s="240">
        <v>58</v>
      </c>
      <c r="L71" s="269">
        <f t="shared" si="19"/>
        <v>34.8</v>
      </c>
      <c r="M71" s="240">
        <v>50</v>
      </c>
      <c r="N71" s="269">
        <f t="shared" si="20"/>
        <v>30</v>
      </c>
      <c r="O71" s="270">
        <v>44</v>
      </c>
      <c r="P71" s="269">
        <f t="shared" si="21"/>
        <v>26.4</v>
      </c>
      <c r="Q71" s="271">
        <v>68</v>
      </c>
      <c r="R71" s="269">
        <f t="shared" si="17"/>
        <v>40.8</v>
      </c>
      <c r="S71" s="270">
        <v>62</v>
      </c>
      <c r="T71" s="269">
        <f t="shared" si="22"/>
        <v>37.199999999999996</v>
      </c>
      <c r="U71" s="240">
        <v>62</v>
      </c>
      <c r="V71" s="269">
        <f t="shared" si="23"/>
        <v>37.199999999999996</v>
      </c>
      <c r="W71" s="265"/>
      <c r="X71" s="269">
        <f t="shared" si="11"/>
        <v>0</v>
      </c>
      <c r="Y71" s="265">
        <v>70</v>
      </c>
      <c r="Z71" s="269">
        <f t="shared" si="24"/>
        <v>42</v>
      </c>
      <c r="AA71" s="265"/>
      <c r="AB71" s="265">
        <f t="shared" si="25"/>
        <v>0</v>
      </c>
      <c r="AC71" s="272">
        <v>59</v>
      </c>
      <c r="AD71" s="295">
        <f t="shared" si="26"/>
        <v>35.4</v>
      </c>
      <c r="AE71" s="94"/>
    </row>
    <row r="72" spans="1:31" s="32" customFormat="1" ht="32.25" customHeight="1">
      <c r="A72" s="203" t="s">
        <v>287</v>
      </c>
      <c r="B72" s="165" t="s">
        <v>288</v>
      </c>
      <c r="C72" s="240">
        <v>43</v>
      </c>
      <c r="D72" s="386">
        <f t="shared" si="18"/>
        <v>25.8</v>
      </c>
      <c r="E72" s="270"/>
      <c r="F72" s="386"/>
      <c r="G72" s="240">
        <v>52</v>
      </c>
      <c r="H72" s="386">
        <f t="shared" si="15"/>
        <v>31.200000000000003</v>
      </c>
      <c r="I72" s="270">
        <v>48</v>
      </c>
      <c r="J72" s="386">
        <f t="shared" si="5"/>
        <v>28.799999999999997</v>
      </c>
      <c r="K72" s="240"/>
      <c r="L72" s="386"/>
      <c r="M72" s="240"/>
      <c r="N72" s="386"/>
      <c r="O72" s="270"/>
      <c r="P72" s="386"/>
      <c r="Q72" s="271"/>
      <c r="R72" s="386"/>
      <c r="S72" s="270"/>
      <c r="T72" s="386"/>
      <c r="U72" s="240">
        <v>57</v>
      </c>
      <c r="V72" s="386">
        <f t="shared" si="23"/>
        <v>34.199999999999996</v>
      </c>
      <c r="W72" s="385"/>
      <c r="X72" s="386"/>
      <c r="Y72" s="385"/>
      <c r="Z72" s="386"/>
      <c r="AA72" s="385"/>
      <c r="AB72" s="385"/>
      <c r="AC72" s="272"/>
      <c r="AD72" s="387"/>
      <c r="AE72" s="94"/>
    </row>
    <row r="73" spans="1:31" s="32" customFormat="1" ht="32.25" customHeight="1">
      <c r="A73" s="203" t="s">
        <v>289</v>
      </c>
      <c r="B73" s="165" t="s">
        <v>290</v>
      </c>
      <c r="C73" s="240">
        <v>53</v>
      </c>
      <c r="D73" s="386">
        <f t="shared" si="18"/>
        <v>31.799999999999997</v>
      </c>
      <c r="E73" s="270"/>
      <c r="F73" s="386"/>
      <c r="G73" s="240">
        <v>73</v>
      </c>
      <c r="H73" s="386">
        <f t="shared" si="15"/>
        <v>43.8</v>
      </c>
      <c r="I73" s="270">
        <v>56</v>
      </c>
      <c r="J73" s="386">
        <f t="shared" si="5"/>
        <v>33.6</v>
      </c>
      <c r="K73" s="240"/>
      <c r="L73" s="386"/>
      <c r="M73" s="240"/>
      <c r="N73" s="386"/>
      <c r="O73" s="270"/>
      <c r="P73" s="386"/>
      <c r="Q73" s="271"/>
      <c r="R73" s="386"/>
      <c r="S73" s="270"/>
      <c r="T73" s="386"/>
      <c r="U73" s="240"/>
      <c r="V73" s="386"/>
      <c r="W73" s="385"/>
      <c r="X73" s="386"/>
      <c r="Y73" s="385"/>
      <c r="Z73" s="386"/>
      <c r="AA73" s="385"/>
      <c r="AB73" s="385"/>
      <c r="AC73" s="272"/>
      <c r="AD73" s="387"/>
      <c r="AE73" s="94"/>
    </row>
    <row r="74" spans="1:31" s="32" customFormat="1" ht="32.25" customHeight="1">
      <c r="A74" s="203" t="s">
        <v>291</v>
      </c>
      <c r="B74" s="165" t="s">
        <v>292</v>
      </c>
      <c r="C74" s="240"/>
      <c r="D74" s="386"/>
      <c r="E74" s="270"/>
      <c r="F74" s="386"/>
      <c r="G74" s="240"/>
      <c r="H74" s="386"/>
      <c r="I74" s="270"/>
      <c r="J74" s="386"/>
      <c r="K74" s="240"/>
      <c r="L74" s="386"/>
      <c r="M74" s="240"/>
      <c r="N74" s="386"/>
      <c r="O74" s="270"/>
      <c r="P74" s="386"/>
      <c r="Q74" s="271"/>
      <c r="R74" s="386"/>
      <c r="S74" s="270"/>
      <c r="T74" s="386"/>
      <c r="U74" s="240"/>
      <c r="V74" s="386"/>
      <c r="W74" s="385"/>
      <c r="X74" s="386"/>
      <c r="Y74" s="385"/>
      <c r="Z74" s="386"/>
      <c r="AA74" s="385"/>
      <c r="AB74" s="385"/>
      <c r="AC74" s="272"/>
      <c r="AD74" s="387"/>
      <c r="AE74" s="94"/>
    </row>
    <row r="75" spans="1:31" s="32" customFormat="1" ht="32.25" customHeight="1">
      <c r="A75" s="203" t="s">
        <v>240</v>
      </c>
      <c r="B75" s="165" t="s">
        <v>241</v>
      </c>
      <c r="C75" s="240">
        <v>49</v>
      </c>
      <c r="D75" s="269">
        <f t="shared" si="18"/>
        <v>29.4</v>
      </c>
      <c r="E75" s="270">
        <v>47</v>
      </c>
      <c r="F75" s="269">
        <v>28</v>
      </c>
      <c r="G75" s="240">
        <v>52</v>
      </c>
      <c r="H75" s="269">
        <v>31</v>
      </c>
      <c r="I75" s="270">
        <v>60</v>
      </c>
      <c r="J75" s="269">
        <v>36</v>
      </c>
      <c r="K75" s="240">
        <v>57</v>
      </c>
      <c r="L75" s="269">
        <v>34</v>
      </c>
      <c r="M75" s="240">
        <v>64</v>
      </c>
      <c r="N75" s="269">
        <v>38</v>
      </c>
      <c r="O75" s="270">
        <v>41</v>
      </c>
      <c r="P75" s="269">
        <v>25</v>
      </c>
      <c r="Q75" s="271">
        <v>65</v>
      </c>
      <c r="R75" s="269">
        <v>39</v>
      </c>
      <c r="S75" s="270">
        <v>62</v>
      </c>
      <c r="T75" s="269">
        <v>37</v>
      </c>
      <c r="U75" s="240">
        <v>61</v>
      </c>
      <c r="V75" s="269">
        <v>37</v>
      </c>
      <c r="W75" s="265"/>
      <c r="X75" s="269"/>
      <c r="Y75" s="265">
        <v>63</v>
      </c>
      <c r="Z75" s="269">
        <v>38</v>
      </c>
      <c r="AA75" s="265"/>
      <c r="AB75" s="265"/>
      <c r="AC75" s="272">
        <v>55</v>
      </c>
      <c r="AD75" s="295">
        <v>33</v>
      </c>
      <c r="AE75" s="94"/>
    </row>
    <row r="76" spans="1:31" s="32" customFormat="1" ht="32.25" customHeight="1">
      <c r="A76" s="203" t="s">
        <v>293</v>
      </c>
      <c r="B76" s="165" t="s">
        <v>294</v>
      </c>
      <c r="C76" s="240"/>
      <c r="D76" s="386">
        <f t="shared" si="18"/>
        <v>0</v>
      </c>
      <c r="E76" s="270"/>
      <c r="F76" s="386"/>
      <c r="G76" s="240"/>
      <c r="H76" s="386"/>
      <c r="I76" s="270"/>
      <c r="J76" s="386">
        <f>I76/100*60</f>
        <v>0</v>
      </c>
      <c r="K76" s="240"/>
      <c r="L76" s="386">
        <f>K76/100*60</f>
        <v>0</v>
      </c>
      <c r="M76" s="240"/>
      <c r="N76" s="386">
        <f>M76/100*60</f>
        <v>0</v>
      </c>
      <c r="O76" s="270"/>
      <c r="P76" s="386"/>
      <c r="Q76" s="271"/>
      <c r="R76" s="386"/>
      <c r="S76" s="270"/>
      <c r="T76" s="386"/>
      <c r="U76" s="240"/>
      <c r="V76" s="386">
        <f>U76/100*60</f>
        <v>0</v>
      </c>
      <c r="W76" s="385"/>
      <c r="X76" s="386"/>
      <c r="Y76" s="385"/>
      <c r="Z76" s="386"/>
      <c r="AA76" s="385"/>
      <c r="AB76" s="385"/>
      <c r="AC76" s="272"/>
      <c r="AD76" s="387"/>
      <c r="AE76" s="94"/>
    </row>
    <row r="77" spans="1:31" s="32" customFormat="1" ht="32.25" customHeight="1">
      <c r="A77" s="203" t="s">
        <v>295</v>
      </c>
      <c r="B77" s="165" t="s">
        <v>296</v>
      </c>
      <c r="C77" s="240">
        <v>37</v>
      </c>
      <c r="D77" s="386">
        <f t="shared" si="18"/>
        <v>22.2</v>
      </c>
      <c r="E77" s="270"/>
      <c r="F77" s="386"/>
      <c r="G77" s="240">
        <v>48</v>
      </c>
      <c r="H77" s="386">
        <f>G77/100*60</f>
        <v>28.799999999999997</v>
      </c>
      <c r="I77" s="270">
        <v>54</v>
      </c>
      <c r="J77" s="386">
        <f>I77/100*60</f>
        <v>32.400000000000006</v>
      </c>
      <c r="K77" s="240">
        <v>54</v>
      </c>
      <c r="L77" s="386">
        <f>K77/100*60</f>
        <v>32.400000000000006</v>
      </c>
      <c r="M77" s="240">
        <v>34</v>
      </c>
      <c r="N77" s="386">
        <f>M77/100*60</f>
        <v>20.400000000000002</v>
      </c>
      <c r="O77" s="270"/>
      <c r="P77" s="386"/>
      <c r="Q77" s="271"/>
      <c r="R77" s="386"/>
      <c r="S77" s="270"/>
      <c r="T77" s="386"/>
      <c r="U77" s="240">
        <v>36</v>
      </c>
      <c r="V77" s="386">
        <f>U77/100*60</f>
        <v>21.599999999999998</v>
      </c>
      <c r="W77" s="385"/>
      <c r="X77" s="386"/>
      <c r="Y77" s="385"/>
      <c r="Z77" s="386"/>
      <c r="AA77" s="385"/>
      <c r="AB77" s="385"/>
      <c r="AC77" s="272"/>
      <c r="AD77" s="387"/>
      <c r="AE77" s="94"/>
    </row>
    <row r="78" spans="1:31" s="32" customFormat="1" ht="39" customHeight="1">
      <c r="A78" s="203" t="s">
        <v>203</v>
      </c>
      <c r="B78" s="221" t="s">
        <v>232</v>
      </c>
      <c r="C78" s="240">
        <v>81</v>
      </c>
      <c r="D78" s="269">
        <f t="shared" si="18"/>
        <v>48.6</v>
      </c>
      <c r="E78" s="270">
        <v>41</v>
      </c>
      <c r="F78" s="269">
        <f t="shared" si="3"/>
        <v>24.599999999999998</v>
      </c>
      <c r="G78" s="240">
        <v>60</v>
      </c>
      <c r="H78" s="269">
        <f t="shared" si="15"/>
        <v>36</v>
      </c>
      <c r="I78" s="270">
        <v>41</v>
      </c>
      <c r="J78" s="269">
        <f t="shared" si="5"/>
        <v>24.599999999999998</v>
      </c>
      <c r="K78" s="240">
        <v>62</v>
      </c>
      <c r="L78" s="269">
        <f t="shared" si="19"/>
        <v>37.199999999999996</v>
      </c>
      <c r="M78" s="240">
        <v>52</v>
      </c>
      <c r="N78" s="269">
        <f t="shared" si="20"/>
        <v>31.2</v>
      </c>
      <c r="O78" s="270">
        <v>59</v>
      </c>
      <c r="P78" s="269">
        <f t="shared" si="21"/>
        <v>35.4</v>
      </c>
      <c r="Q78" s="271">
        <v>59</v>
      </c>
      <c r="R78" s="269">
        <f t="shared" si="17"/>
        <v>35.4</v>
      </c>
      <c r="S78" s="270">
        <v>54</v>
      </c>
      <c r="T78" s="269">
        <f t="shared" si="22"/>
        <v>32.4</v>
      </c>
      <c r="U78" s="240">
        <v>71</v>
      </c>
      <c r="V78" s="269">
        <f t="shared" si="23"/>
        <v>42.6</v>
      </c>
      <c r="W78" s="265"/>
      <c r="X78" s="269">
        <f t="shared" si="11"/>
        <v>0</v>
      </c>
      <c r="Y78" s="265">
        <v>51</v>
      </c>
      <c r="Z78" s="269">
        <f t="shared" si="24"/>
        <v>30.599999999999998</v>
      </c>
      <c r="AA78" s="265">
        <v>63</v>
      </c>
      <c r="AB78" s="265">
        <f t="shared" si="25"/>
        <v>37.8</v>
      </c>
      <c r="AC78" s="272"/>
      <c r="AD78" s="295">
        <f t="shared" si="26"/>
        <v>0</v>
      </c>
      <c r="AE78" s="94"/>
    </row>
    <row r="79" spans="1:31" s="32" customFormat="1" ht="39" customHeight="1">
      <c r="A79" s="203" t="s">
        <v>198</v>
      </c>
      <c r="B79" s="165" t="s">
        <v>199</v>
      </c>
      <c r="C79" s="240">
        <v>50</v>
      </c>
      <c r="D79" s="269">
        <f t="shared" si="18"/>
        <v>30</v>
      </c>
      <c r="E79" s="270">
        <v>43</v>
      </c>
      <c r="F79" s="269">
        <f t="shared" si="3"/>
        <v>25.8</v>
      </c>
      <c r="G79" s="240">
        <v>40</v>
      </c>
      <c r="H79" s="269">
        <f t="shared" si="15"/>
        <v>24</v>
      </c>
      <c r="I79" s="270">
        <v>67</v>
      </c>
      <c r="J79" s="269">
        <f t="shared" si="5"/>
        <v>40.2</v>
      </c>
      <c r="K79" s="240">
        <v>59</v>
      </c>
      <c r="L79" s="269">
        <f t="shared" si="19"/>
        <v>35.4</v>
      </c>
      <c r="M79" s="240">
        <v>41</v>
      </c>
      <c r="N79" s="269">
        <f t="shared" si="20"/>
        <v>24.599999999999998</v>
      </c>
      <c r="O79" s="270">
        <v>62</v>
      </c>
      <c r="P79" s="269">
        <f t="shared" si="21"/>
        <v>37.199999999999996</v>
      </c>
      <c r="Q79" s="271">
        <v>63</v>
      </c>
      <c r="R79" s="269">
        <f t="shared" si="17"/>
        <v>37.8</v>
      </c>
      <c r="S79" s="270">
        <v>40</v>
      </c>
      <c r="T79" s="269">
        <f t="shared" si="22"/>
        <v>24</v>
      </c>
      <c r="U79" s="240">
        <v>76</v>
      </c>
      <c r="V79" s="269">
        <f t="shared" si="23"/>
        <v>45.6</v>
      </c>
      <c r="W79" s="265">
        <v>44</v>
      </c>
      <c r="X79" s="269">
        <f t="shared" si="11"/>
        <v>26.4</v>
      </c>
      <c r="Y79" s="265"/>
      <c r="Z79" s="269">
        <f t="shared" si="24"/>
        <v>0</v>
      </c>
      <c r="AA79" s="265"/>
      <c r="AB79" s="265">
        <f t="shared" si="25"/>
        <v>0</v>
      </c>
      <c r="AC79" s="272">
        <v>59</v>
      </c>
      <c r="AD79" s="295">
        <f t="shared" si="26"/>
        <v>35.4</v>
      </c>
      <c r="AE79" s="94"/>
    </row>
    <row r="80" spans="1:31" s="32" customFormat="1" ht="39" customHeight="1">
      <c r="A80" s="203" t="s">
        <v>200</v>
      </c>
      <c r="B80" s="165" t="s">
        <v>224</v>
      </c>
      <c r="C80" s="240">
        <v>50</v>
      </c>
      <c r="D80" s="269">
        <f t="shared" si="18"/>
        <v>30</v>
      </c>
      <c r="E80" s="270">
        <v>41</v>
      </c>
      <c r="F80" s="269">
        <f t="shared" si="3"/>
        <v>24.599999999999998</v>
      </c>
      <c r="G80" s="240">
        <v>48</v>
      </c>
      <c r="H80" s="269">
        <f t="shared" si="15"/>
        <v>28.799999999999997</v>
      </c>
      <c r="I80" s="270">
        <v>55</v>
      </c>
      <c r="J80" s="269">
        <f t="shared" si="5"/>
        <v>33</v>
      </c>
      <c r="K80" s="240">
        <v>55</v>
      </c>
      <c r="L80" s="269">
        <f t="shared" si="19"/>
        <v>33</v>
      </c>
      <c r="M80" s="240">
        <v>48</v>
      </c>
      <c r="N80" s="269">
        <f t="shared" si="20"/>
        <v>28.799999999999997</v>
      </c>
      <c r="O80" s="270">
        <v>54</v>
      </c>
      <c r="P80" s="269">
        <f t="shared" si="21"/>
        <v>32.4</v>
      </c>
      <c r="Q80" s="271">
        <v>48</v>
      </c>
      <c r="R80" s="269">
        <f t="shared" si="17"/>
        <v>28.799999999999997</v>
      </c>
      <c r="S80" s="270">
        <v>83</v>
      </c>
      <c r="T80" s="269">
        <f t="shared" si="22"/>
        <v>49.8</v>
      </c>
      <c r="U80" s="240">
        <v>60</v>
      </c>
      <c r="V80" s="269">
        <f t="shared" si="23"/>
        <v>36</v>
      </c>
      <c r="W80" s="265"/>
      <c r="X80" s="269">
        <f t="shared" si="11"/>
        <v>0</v>
      </c>
      <c r="Y80" s="265">
        <v>41</v>
      </c>
      <c r="Z80" s="269">
        <f t="shared" si="24"/>
        <v>24.599999999999998</v>
      </c>
      <c r="AA80" s="265">
        <v>61</v>
      </c>
      <c r="AB80" s="265">
        <f t="shared" si="25"/>
        <v>36.6</v>
      </c>
      <c r="AC80" s="272"/>
      <c r="AD80" s="295">
        <f t="shared" si="26"/>
        <v>0</v>
      </c>
      <c r="AE80" s="94"/>
    </row>
    <row r="81" spans="1:31" s="32" customFormat="1" ht="39" customHeight="1">
      <c r="A81" s="203" t="s">
        <v>242</v>
      </c>
      <c r="B81" s="165" t="s">
        <v>243</v>
      </c>
      <c r="C81" s="240">
        <v>61</v>
      </c>
      <c r="D81" s="269">
        <f t="shared" si="18"/>
        <v>36.6</v>
      </c>
      <c r="E81" s="270">
        <v>69</v>
      </c>
      <c r="F81" s="269">
        <f t="shared" si="3"/>
        <v>41.4</v>
      </c>
      <c r="G81" s="244">
        <v>58</v>
      </c>
      <c r="H81" s="269">
        <v>35</v>
      </c>
      <c r="I81" s="270">
        <v>76</v>
      </c>
      <c r="J81" s="269">
        <v>46</v>
      </c>
      <c r="K81" s="240">
        <v>69</v>
      </c>
      <c r="L81" s="269">
        <v>41</v>
      </c>
      <c r="M81" s="240">
        <v>83</v>
      </c>
      <c r="N81" s="269">
        <v>50</v>
      </c>
      <c r="O81" s="270">
        <v>64</v>
      </c>
      <c r="P81" s="269">
        <f t="shared" si="21"/>
        <v>38.4</v>
      </c>
      <c r="Q81" s="271">
        <v>67</v>
      </c>
      <c r="R81" s="269">
        <f t="shared" si="17"/>
        <v>40.199999999999996</v>
      </c>
      <c r="S81" s="270">
        <v>83</v>
      </c>
      <c r="T81" s="269">
        <v>50</v>
      </c>
      <c r="U81" s="240">
        <v>76</v>
      </c>
      <c r="V81" s="269">
        <v>46</v>
      </c>
      <c r="W81" s="265">
        <v>54</v>
      </c>
      <c r="X81" s="269">
        <v>32</v>
      </c>
      <c r="Y81" s="265"/>
      <c r="Z81" s="269"/>
      <c r="AA81" s="265"/>
      <c r="AB81" s="265"/>
      <c r="AC81" s="272">
        <v>62</v>
      </c>
      <c r="AD81" s="295">
        <v>37</v>
      </c>
      <c r="AE81" s="94"/>
    </row>
    <row r="82" spans="1:31" s="32" customFormat="1" ht="39" customHeight="1">
      <c r="A82" s="203" t="s">
        <v>190</v>
      </c>
      <c r="B82" s="165" t="s">
        <v>186</v>
      </c>
      <c r="C82" s="240">
        <v>66</v>
      </c>
      <c r="D82" s="269">
        <f t="shared" si="18"/>
        <v>39.6</v>
      </c>
      <c r="E82" s="270">
        <v>70</v>
      </c>
      <c r="F82" s="269">
        <f t="shared" si="3"/>
        <v>42</v>
      </c>
      <c r="G82" s="263">
        <v>64.5</v>
      </c>
      <c r="H82" s="269">
        <f aca="true" t="shared" si="27" ref="H82:H87">G82/100*60</f>
        <v>38.7</v>
      </c>
      <c r="I82" s="270">
        <v>77</v>
      </c>
      <c r="J82" s="269">
        <f t="shared" si="5"/>
        <v>46.2</v>
      </c>
      <c r="K82" s="240">
        <v>61</v>
      </c>
      <c r="L82" s="269">
        <f t="shared" si="19"/>
        <v>36.6</v>
      </c>
      <c r="M82" s="240">
        <v>51</v>
      </c>
      <c r="N82" s="269">
        <f t="shared" si="20"/>
        <v>30.599999999999998</v>
      </c>
      <c r="O82" s="270">
        <v>70</v>
      </c>
      <c r="P82" s="269">
        <f t="shared" si="21"/>
        <v>42</v>
      </c>
      <c r="Q82" s="271">
        <v>64</v>
      </c>
      <c r="R82" s="269">
        <f t="shared" si="17"/>
        <v>38.4</v>
      </c>
      <c r="S82" s="270">
        <v>52</v>
      </c>
      <c r="T82" s="269">
        <f t="shared" si="22"/>
        <v>31.2</v>
      </c>
      <c r="U82" s="240">
        <v>71</v>
      </c>
      <c r="V82" s="269">
        <f t="shared" si="23"/>
        <v>42.6</v>
      </c>
      <c r="W82" s="265">
        <v>50</v>
      </c>
      <c r="X82" s="269">
        <f>W82*0.6</f>
        <v>30</v>
      </c>
      <c r="Y82" s="265"/>
      <c r="Z82" s="269">
        <f t="shared" si="24"/>
        <v>0</v>
      </c>
      <c r="AA82" s="265"/>
      <c r="AB82" s="265">
        <f t="shared" si="25"/>
        <v>0</v>
      </c>
      <c r="AC82" s="272">
        <v>53</v>
      </c>
      <c r="AD82" s="295">
        <f t="shared" si="26"/>
        <v>31.799999999999997</v>
      </c>
      <c r="AE82" s="94"/>
    </row>
    <row r="83" spans="1:31" s="32" customFormat="1" ht="39" customHeight="1">
      <c r="A83" s="203" t="s">
        <v>236</v>
      </c>
      <c r="B83" s="165" t="s">
        <v>237</v>
      </c>
      <c r="C83" s="240">
        <v>54</v>
      </c>
      <c r="D83" s="269">
        <f t="shared" si="18"/>
        <v>32.4</v>
      </c>
      <c r="E83" s="270">
        <v>55</v>
      </c>
      <c r="F83" s="269">
        <f t="shared" si="3"/>
        <v>33</v>
      </c>
      <c r="G83" s="240">
        <v>70</v>
      </c>
      <c r="H83" s="269">
        <f t="shared" si="27"/>
        <v>42</v>
      </c>
      <c r="I83" s="270">
        <v>53</v>
      </c>
      <c r="J83" s="269">
        <f t="shared" si="5"/>
        <v>31.8</v>
      </c>
      <c r="K83" s="240">
        <v>62</v>
      </c>
      <c r="L83" s="269">
        <f t="shared" si="19"/>
        <v>37.199999999999996</v>
      </c>
      <c r="M83" s="240">
        <v>52</v>
      </c>
      <c r="N83" s="269">
        <f t="shared" si="20"/>
        <v>31.2</v>
      </c>
      <c r="O83" s="270">
        <v>61</v>
      </c>
      <c r="P83" s="269">
        <f t="shared" si="21"/>
        <v>36.6</v>
      </c>
      <c r="Q83" s="271">
        <v>58</v>
      </c>
      <c r="R83" s="269">
        <f t="shared" si="17"/>
        <v>34.8</v>
      </c>
      <c r="S83" s="270">
        <v>48</v>
      </c>
      <c r="T83" s="269">
        <f t="shared" si="22"/>
        <v>28.799999999999997</v>
      </c>
      <c r="U83" s="240">
        <v>71</v>
      </c>
      <c r="V83" s="269">
        <f t="shared" si="23"/>
        <v>42.6</v>
      </c>
      <c r="W83" s="265">
        <v>57</v>
      </c>
      <c r="X83" s="269">
        <f>W83*0.6</f>
        <v>34.199999999999996</v>
      </c>
      <c r="Y83" s="265"/>
      <c r="Z83" s="269"/>
      <c r="AA83" s="265"/>
      <c r="AB83" s="265"/>
      <c r="AC83" s="272">
        <v>66</v>
      </c>
      <c r="AD83" s="295">
        <f t="shared" si="26"/>
        <v>39.6</v>
      </c>
      <c r="AE83" s="94"/>
    </row>
    <row r="84" spans="1:31" s="32" customFormat="1" ht="42" customHeight="1">
      <c r="A84" s="203" t="s">
        <v>184</v>
      </c>
      <c r="B84" s="204" t="s">
        <v>185</v>
      </c>
      <c r="C84" s="240">
        <v>56</v>
      </c>
      <c r="D84" s="269">
        <f>C84*0.6</f>
        <v>33.6</v>
      </c>
      <c r="E84" s="270">
        <v>73</v>
      </c>
      <c r="F84" s="269">
        <f t="shared" si="3"/>
        <v>43.8</v>
      </c>
      <c r="G84" s="240">
        <v>56</v>
      </c>
      <c r="H84" s="269">
        <f t="shared" si="27"/>
        <v>33.6</v>
      </c>
      <c r="I84" s="270">
        <v>71</v>
      </c>
      <c r="J84" s="269">
        <f t="shared" si="5"/>
        <v>42.599999999999994</v>
      </c>
      <c r="K84" s="240">
        <v>69</v>
      </c>
      <c r="L84" s="269">
        <f t="shared" si="6"/>
        <v>41.4</v>
      </c>
      <c r="M84" s="240">
        <v>91</v>
      </c>
      <c r="N84" s="269">
        <f t="shared" si="7"/>
        <v>54.6</v>
      </c>
      <c r="O84" s="270">
        <v>60</v>
      </c>
      <c r="P84" s="269">
        <f t="shared" si="8"/>
        <v>36</v>
      </c>
      <c r="Q84" s="301">
        <v>73</v>
      </c>
      <c r="R84" s="269">
        <f>Q84*0.6</f>
        <v>43.8</v>
      </c>
      <c r="S84" s="270">
        <v>46</v>
      </c>
      <c r="T84" s="269">
        <f t="shared" si="9"/>
        <v>27.599999999999998</v>
      </c>
      <c r="U84" s="240">
        <v>69</v>
      </c>
      <c r="V84" s="269">
        <f t="shared" si="10"/>
        <v>41.4</v>
      </c>
      <c r="W84" s="265"/>
      <c r="X84" s="269">
        <f t="shared" si="11"/>
        <v>0</v>
      </c>
      <c r="Y84" s="265">
        <v>61</v>
      </c>
      <c r="Z84" s="269">
        <f t="shared" si="12"/>
        <v>36.6</v>
      </c>
      <c r="AA84" s="265"/>
      <c r="AB84" s="265">
        <f>AA84*0.6</f>
        <v>0</v>
      </c>
      <c r="AC84" s="265">
        <v>63</v>
      </c>
      <c r="AD84" s="295">
        <f t="shared" si="2"/>
        <v>37.8</v>
      </c>
      <c r="AE84" s="94"/>
    </row>
    <row r="85" spans="1:31" s="32" customFormat="1" ht="42" customHeight="1">
      <c r="A85" s="203" t="s">
        <v>206</v>
      </c>
      <c r="B85" s="229" t="s">
        <v>225</v>
      </c>
      <c r="C85" s="243">
        <v>66</v>
      </c>
      <c r="D85" s="313">
        <f>C85*0.6</f>
        <v>39.6</v>
      </c>
      <c r="E85" s="313">
        <v>78</v>
      </c>
      <c r="F85" s="269">
        <f t="shared" si="3"/>
        <v>46.800000000000004</v>
      </c>
      <c r="G85" s="240">
        <v>70</v>
      </c>
      <c r="H85" s="269">
        <f t="shared" si="27"/>
        <v>42</v>
      </c>
      <c r="I85" s="314">
        <v>63</v>
      </c>
      <c r="J85" s="269">
        <f t="shared" si="5"/>
        <v>37.8</v>
      </c>
      <c r="K85" s="244">
        <v>65</v>
      </c>
      <c r="L85" s="315">
        <f t="shared" si="6"/>
        <v>39</v>
      </c>
      <c r="M85" s="244">
        <v>47</v>
      </c>
      <c r="N85" s="315">
        <f t="shared" si="7"/>
        <v>28.2</v>
      </c>
      <c r="O85" s="314">
        <v>76</v>
      </c>
      <c r="P85" s="315">
        <f t="shared" si="8"/>
        <v>45.6</v>
      </c>
      <c r="Q85" s="316">
        <v>68</v>
      </c>
      <c r="R85" s="315">
        <f>Q85*0.6</f>
        <v>40.8</v>
      </c>
      <c r="S85" s="314">
        <v>64</v>
      </c>
      <c r="T85" s="269">
        <f t="shared" si="9"/>
        <v>38.4</v>
      </c>
      <c r="U85" s="244">
        <v>80</v>
      </c>
      <c r="V85" s="315">
        <f t="shared" si="10"/>
        <v>48</v>
      </c>
      <c r="W85" s="317">
        <v>69</v>
      </c>
      <c r="X85" s="315">
        <f t="shared" si="11"/>
        <v>41.4</v>
      </c>
      <c r="Y85" s="317"/>
      <c r="Z85" s="315">
        <f t="shared" si="12"/>
        <v>0</v>
      </c>
      <c r="AA85" s="317"/>
      <c r="AB85" s="318">
        <f>AA85*0.6</f>
        <v>0</v>
      </c>
      <c r="AC85" s="265">
        <v>85.5</v>
      </c>
      <c r="AD85" s="312">
        <f t="shared" si="2"/>
        <v>51.3</v>
      </c>
      <c r="AE85" s="94"/>
    </row>
    <row r="86" spans="1:31" s="32" customFormat="1" ht="42" customHeight="1">
      <c r="A86" s="135"/>
      <c r="B86" s="220"/>
      <c r="C86" s="250"/>
      <c r="D86" s="251">
        <f>C86*0.6</f>
        <v>0</v>
      </c>
      <c r="E86" s="251"/>
      <c r="F86" s="242"/>
      <c r="G86" s="256"/>
      <c r="H86" s="241">
        <f t="shared" si="27"/>
        <v>0</v>
      </c>
      <c r="I86" s="252"/>
      <c r="J86" s="241">
        <f t="shared" si="5"/>
        <v>0</v>
      </c>
      <c r="K86" s="244"/>
      <c r="L86" s="253">
        <f t="shared" si="6"/>
        <v>0</v>
      </c>
      <c r="M86" s="246"/>
      <c r="N86" s="253"/>
      <c r="O86" s="252"/>
      <c r="P86" s="253"/>
      <c r="Q86" s="247"/>
      <c r="R86" s="253"/>
      <c r="S86" s="252"/>
      <c r="T86" s="253"/>
      <c r="U86" s="244"/>
      <c r="V86" s="253"/>
      <c r="W86" s="249"/>
      <c r="X86" s="245"/>
      <c r="Y86" s="248"/>
      <c r="Z86" s="245"/>
      <c r="AA86" s="248"/>
      <c r="AB86" s="249"/>
      <c r="AC86" s="249"/>
      <c r="AD86" s="134"/>
      <c r="AE86" s="94"/>
    </row>
    <row r="87" spans="1:31" s="32" customFormat="1" ht="33" customHeight="1">
      <c r="A87" s="59"/>
      <c r="B87" s="85" t="s">
        <v>188</v>
      </c>
      <c r="C87" s="328"/>
      <c r="D87" s="329"/>
      <c r="E87" s="136"/>
      <c r="F87" s="137"/>
      <c r="G87" s="138"/>
      <c r="H87" s="232">
        <f t="shared" si="27"/>
        <v>0</v>
      </c>
      <c r="I87" s="61"/>
      <c r="J87" s="136"/>
      <c r="K87" s="61"/>
      <c r="L87" s="136"/>
      <c r="M87" s="61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53"/>
    </row>
    <row r="88" spans="1:31" s="32" customFormat="1" ht="24.75" customHeight="1">
      <c r="A88" s="59"/>
      <c r="B88" s="140" t="s">
        <v>9</v>
      </c>
      <c r="C88" s="140" t="s">
        <v>23</v>
      </c>
      <c r="D88" s="140"/>
      <c r="E88" s="140"/>
      <c r="F88" s="141"/>
      <c r="G88" s="142"/>
      <c r="H88" s="143"/>
      <c r="I88" s="144"/>
      <c r="J88" s="141"/>
      <c r="K88" s="61"/>
      <c r="L88" s="136"/>
      <c r="M88" s="61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53"/>
    </row>
    <row r="89" spans="1:31" s="32" customFormat="1" ht="24.75" customHeight="1">
      <c r="A89" s="59"/>
      <c r="B89" s="140" t="s">
        <v>10</v>
      </c>
      <c r="C89" s="140" t="s">
        <v>24</v>
      </c>
      <c r="D89" s="140"/>
      <c r="E89" s="140"/>
      <c r="F89" s="141"/>
      <c r="G89" s="142"/>
      <c r="H89" s="143"/>
      <c r="I89" s="144"/>
      <c r="J89" s="141"/>
      <c r="K89" s="61"/>
      <c r="L89" s="136"/>
      <c r="M89" s="61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53"/>
    </row>
    <row r="90" spans="1:31" s="32" customFormat="1" ht="24.75" customHeight="1">
      <c r="A90" s="59"/>
      <c r="B90" s="140" t="s">
        <v>11</v>
      </c>
      <c r="C90" s="140" t="s">
        <v>25</v>
      </c>
      <c r="D90" s="140"/>
      <c r="E90" s="140"/>
      <c r="F90" s="141"/>
      <c r="G90" s="145"/>
      <c r="H90" s="143"/>
      <c r="I90" s="140"/>
      <c r="J90" s="140"/>
      <c r="K90" s="61"/>
      <c r="L90" s="136"/>
      <c r="M90" s="61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53"/>
    </row>
    <row r="91" spans="1:31" s="32" customFormat="1" ht="24.75" customHeight="1">
      <c r="A91" s="59"/>
      <c r="B91" s="140" t="s">
        <v>12</v>
      </c>
      <c r="C91" s="140" t="s">
        <v>26</v>
      </c>
      <c r="D91" s="140"/>
      <c r="E91" s="140"/>
      <c r="F91" s="141"/>
      <c r="G91" s="145"/>
      <c r="H91" s="143"/>
      <c r="I91" s="140"/>
      <c r="J91" s="140"/>
      <c r="K91" s="61"/>
      <c r="L91" s="136"/>
      <c r="M91" s="61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53"/>
    </row>
    <row r="92" spans="1:31" s="32" customFormat="1" ht="24.75" customHeight="1">
      <c r="A92" s="59"/>
      <c r="B92" s="140" t="s">
        <v>13</v>
      </c>
      <c r="C92" s="140" t="s">
        <v>95</v>
      </c>
      <c r="D92" s="140"/>
      <c r="E92" s="140"/>
      <c r="F92" s="141"/>
      <c r="G92" s="145"/>
      <c r="H92" s="143"/>
      <c r="I92" s="140"/>
      <c r="J92" s="140"/>
      <c r="K92" s="61"/>
      <c r="L92" s="136"/>
      <c r="M92" s="61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53"/>
    </row>
    <row r="93" spans="1:31" s="32" customFormat="1" ht="24.75" customHeight="1">
      <c r="A93" s="59"/>
      <c r="B93" s="140" t="s">
        <v>14</v>
      </c>
      <c r="C93" s="140" t="s">
        <v>94</v>
      </c>
      <c r="D93" s="140"/>
      <c r="E93" s="140"/>
      <c r="F93" s="141"/>
      <c r="G93" s="145"/>
      <c r="H93" s="143"/>
      <c r="I93" s="140"/>
      <c r="J93" s="140"/>
      <c r="K93" s="61"/>
      <c r="L93" s="136"/>
      <c r="M93" s="61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53"/>
    </row>
    <row r="94" spans="1:31" s="32" customFormat="1" ht="24.75" customHeight="1">
      <c r="A94" s="59"/>
      <c r="B94" s="140" t="s">
        <v>15</v>
      </c>
      <c r="C94" s="140" t="s">
        <v>96</v>
      </c>
      <c r="D94" s="140"/>
      <c r="E94" s="140"/>
      <c r="F94" s="141"/>
      <c r="G94" s="145"/>
      <c r="H94" s="143"/>
      <c r="I94" s="140"/>
      <c r="J94" s="140"/>
      <c r="K94" s="61"/>
      <c r="L94" s="136"/>
      <c r="M94" s="61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53"/>
    </row>
    <row r="95" spans="1:31" s="32" customFormat="1" ht="24.75" customHeight="1">
      <c r="A95" s="59"/>
      <c r="B95" s="140" t="s">
        <v>16</v>
      </c>
      <c r="C95" s="140" t="s">
        <v>27</v>
      </c>
      <c r="D95" s="140"/>
      <c r="E95" s="140"/>
      <c r="F95" s="141"/>
      <c r="G95" s="145"/>
      <c r="H95" s="143"/>
      <c r="I95" s="140"/>
      <c r="J95" s="140"/>
      <c r="K95" s="61"/>
      <c r="L95" s="136"/>
      <c r="M95" s="61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53"/>
    </row>
    <row r="96" spans="1:31" s="32" customFormat="1" ht="24.75" customHeight="1">
      <c r="A96" s="59"/>
      <c r="B96" s="140" t="s">
        <v>17</v>
      </c>
      <c r="C96" s="140" t="s">
        <v>28</v>
      </c>
      <c r="D96" s="140"/>
      <c r="E96" s="140"/>
      <c r="F96" s="141"/>
      <c r="G96" s="145"/>
      <c r="H96" s="143"/>
      <c r="I96" s="140"/>
      <c r="J96" s="140"/>
      <c r="K96" s="61"/>
      <c r="L96" s="136"/>
      <c r="M96" s="61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53"/>
    </row>
    <row r="97" spans="1:31" s="32" customFormat="1" ht="24.75" customHeight="1">
      <c r="A97" s="59"/>
      <c r="B97" s="140" t="s">
        <v>18</v>
      </c>
      <c r="C97" s="140" t="s">
        <v>29</v>
      </c>
      <c r="D97" s="140"/>
      <c r="E97" s="140"/>
      <c r="F97" s="141"/>
      <c r="G97" s="145"/>
      <c r="H97" s="143"/>
      <c r="I97" s="140"/>
      <c r="J97" s="140"/>
      <c r="K97" s="61"/>
      <c r="L97" s="136"/>
      <c r="M97" s="61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53"/>
    </row>
    <row r="98" spans="1:31" s="32" customFormat="1" ht="24.75" customHeight="1">
      <c r="A98" s="59"/>
      <c r="B98" s="140" t="s">
        <v>19</v>
      </c>
      <c r="C98" s="140" t="s">
        <v>30</v>
      </c>
      <c r="D98" s="140"/>
      <c r="E98" s="140"/>
      <c r="F98" s="141"/>
      <c r="G98" s="145"/>
      <c r="H98" s="143"/>
      <c r="I98" s="140"/>
      <c r="J98" s="140"/>
      <c r="K98" s="61"/>
      <c r="L98" s="136"/>
      <c r="M98" s="61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53"/>
    </row>
    <row r="99" spans="1:31" s="32" customFormat="1" ht="24.75" customHeight="1">
      <c r="A99" s="59"/>
      <c r="B99" s="140" t="s">
        <v>20</v>
      </c>
      <c r="C99" s="140" t="s">
        <v>31</v>
      </c>
      <c r="D99" s="140"/>
      <c r="E99" s="140"/>
      <c r="F99" s="141"/>
      <c r="G99" s="145"/>
      <c r="H99" s="143"/>
      <c r="I99" s="140"/>
      <c r="J99" s="140"/>
      <c r="K99" s="61"/>
      <c r="L99" s="136"/>
      <c r="M99" s="61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53"/>
    </row>
    <row r="100" spans="1:31" s="32" customFormat="1" ht="24.75" customHeight="1">
      <c r="A100" s="59"/>
      <c r="B100" s="140" t="s">
        <v>21</v>
      </c>
      <c r="C100" s="140" t="s">
        <v>32</v>
      </c>
      <c r="D100" s="140"/>
      <c r="E100" s="140"/>
      <c r="F100" s="141"/>
      <c r="G100" s="145"/>
      <c r="H100" s="143"/>
      <c r="I100" s="140"/>
      <c r="J100" s="140"/>
      <c r="K100" s="61"/>
      <c r="L100" s="136"/>
      <c r="M100" s="61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53"/>
    </row>
    <row r="101" spans="1:31" s="32" customFormat="1" ht="24.75" customHeight="1">
      <c r="A101" s="59"/>
      <c r="B101" s="140" t="s">
        <v>22</v>
      </c>
      <c r="C101" s="140" t="s">
        <v>33</v>
      </c>
      <c r="D101" s="140"/>
      <c r="E101" s="140"/>
      <c r="F101" s="141"/>
      <c r="G101" s="145"/>
      <c r="H101" s="143"/>
      <c r="I101" s="140"/>
      <c r="J101" s="140"/>
      <c r="K101" s="61"/>
      <c r="L101" s="136"/>
      <c r="M101" s="61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53"/>
    </row>
    <row r="102" spans="1:31" s="32" customFormat="1" ht="33" customHeight="1">
      <c r="A102" s="146"/>
      <c r="B102" s="146"/>
      <c r="C102" s="147"/>
      <c r="D102" s="148"/>
      <c r="E102" s="148"/>
      <c r="F102" s="149"/>
      <c r="G102" s="150"/>
      <c r="H102" s="148"/>
      <c r="I102" s="147"/>
      <c r="J102" s="148"/>
      <c r="K102" s="147"/>
      <c r="L102" s="148"/>
      <c r="M102" s="147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53"/>
    </row>
    <row r="103" spans="1:31" s="32" customFormat="1" ht="33" customHeight="1">
      <c r="A103" s="146"/>
      <c r="B103" s="146"/>
      <c r="C103" s="147"/>
      <c r="D103" s="148"/>
      <c r="E103" s="148"/>
      <c r="F103" s="149"/>
      <c r="G103" s="150"/>
      <c r="H103" s="148"/>
      <c r="I103" s="147"/>
      <c r="J103" s="148"/>
      <c r="K103" s="147"/>
      <c r="L103" s="148"/>
      <c r="M103" s="147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53"/>
    </row>
    <row r="104" spans="1:31" s="32" customFormat="1" ht="57" customHeight="1">
      <c r="A104" s="152"/>
      <c r="B104" s="152"/>
      <c r="C104" s="147"/>
      <c r="D104" s="148"/>
      <c r="E104" s="148"/>
      <c r="F104" s="149"/>
      <c r="G104" s="150"/>
      <c r="H104" s="148"/>
      <c r="I104" s="147"/>
      <c r="J104" s="148"/>
      <c r="K104" s="147"/>
      <c r="L104" s="148"/>
      <c r="M104" s="147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53"/>
    </row>
    <row r="105" spans="1:31" s="32" customFormat="1" ht="38.25" customHeight="1">
      <c r="A105" s="146"/>
      <c r="B105" s="146"/>
      <c r="C105" s="147"/>
      <c r="D105" s="148"/>
      <c r="E105" s="148"/>
      <c r="F105" s="149"/>
      <c r="G105" s="150"/>
      <c r="H105" s="148"/>
      <c r="I105" s="147"/>
      <c r="J105" s="148"/>
      <c r="K105" s="147"/>
      <c r="L105" s="148"/>
      <c r="M105" s="147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53"/>
    </row>
    <row r="106" spans="1:31" s="32" customFormat="1" ht="33" customHeight="1">
      <c r="A106" s="146"/>
      <c r="B106" s="146"/>
      <c r="C106" s="147"/>
      <c r="D106" s="148"/>
      <c r="E106" s="148"/>
      <c r="F106" s="149"/>
      <c r="G106" s="150"/>
      <c r="H106" s="148"/>
      <c r="I106" s="147"/>
      <c r="J106" s="148"/>
      <c r="K106" s="147"/>
      <c r="L106" s="148"/>
      <c r="M106" s="147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53"/>
    </row>
    <row r="107" spans="1:31" s="32" customFormat="1" ht="33" customHeight="1">
      <c r="A107" s="146"/>
      <c r="B107" s="146"/>
      <c r="C107" s="147"/>
      <c r="D107" s="148"/>
      <c r="E107" s="148"/>
      <c r="F107" s="149"/>
      <c r="G107" s="150"/>
      <c r="H107" s="148"/>
      <c r="I107" s="147"/>
      <c r="J107" s="148"/>
      <c r="K107" s="147"/>
      <c r="L107" s="148"/>
      <c r="M107" s="147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53"/>
    </row>
    <row r="108" spans="1:30" s="67" customFormat="1" ht="30" customHeight="1">
      <c r="A108" s="146"/>
      <c r="B108" s="146"/>
      <c r="C108" s="147"/>
      <c r="D108" s="148"/>
      <c r="E108" s="148"/>
      <c r="F108" s="149"/>
      <c r="G108" s="150"/>
      <c r="H108" s="148"/>
      <c r="I108" s="147"/>
      <c r="J108" s="148"/>
      <c r="K108" s="147"/>
      <c r="L108" s="148"/>
      <c r="M108" s="147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</row>
    <row r="109" spans="1:30" s="67" customFormat="1" ht="30" customHeight="1">
      <c r="A109" s="146"/>
      <c r="B109" s="146"/>
      <c r="C109" s="147"/>
      <c r="D109" s="148"/>
      <c r="E109" s="148"/>
      <c r="F109" s="149"/>
      <c r="G109" s="150"/>
      <c r="H109" s="148"/>
      <c r="I109" s="147"/>
      <c r="J109" s="148"/>
      <c r="K109" s="147"/>
      <c r="L109" s="148"/>
      <c r="M109" s="147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</row>
    <row r="110" spans="1:30" s="67" customFormat="1" ht="18">
      <c r="A110" s="152"/>
      <c r="B110" s="152"/>
      <c r="C110" s="147"/>
      <c r="D110" s="148"/>
      <c r="E110" s="148"/>
      <c r="F110" s="149"/>
      <c r="G110" s="150"/>
      <c r="H110" s="148"/>
      <c r="I110" s="147"/>
      <c r="J110" s="148"/>
      <c r="K110" s="147"/>
      <c r="L110" s="148"/>
      <c r="M110" s="147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</row>
    <row r="111" spans="1:30" s="67" customFormat="1" ht="30" customHeight="1">
      <c r="A111" s="152"/>
      <c r="B111" s="152"/>
      <c r="C111" s="147"/>
      <c r="D111" s="148"/>
      <c r="E111" s="148"/>
      <c r="F111" s="149"/>
      <c r="G111" s="150"/>
      <c r="H111" s="148"/>
      <c r="I111" s="147"/>
      <c r="J111" s="148"/>
      <c r="K111" s="147"/>
      <c r="L111" s="148"/>
      <c r="M111" s="147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</row>
    <row r="112" spans="1:30" s="67" customFormat="1" ht="30" customHeight="1">
      <c r="A112" s="128"/>
      <c r="B112" s="128"/>
      <c r="C112" s="123"/>
      <c r="D112" s="124"/>
      <c r="E112" s="124"/>
      <c r="F112" s="125"/>
      <c r="G112" s="126"/>
      <c r="H112" s="124"/>
      <c r="I112" s="123"/>
      <c r="J112" s="124"/>
      <c r="K112" s="123"/>
      <c r="L112" s="124"/>
      <c r="M112" s="123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</row>
    <row r="113" spans="1:30" s="67" customFormat="1" ht="18">
      <c r="A113" s="128"/>
      <c r="B113" s="128"/>
      <c r="C113" s="123"/>
      <c r="D113" s="124"/>
      <c r="E113" s="124"/>
      <c r="F113" s="125"/>
      <c r="G113" s="126"/>
      <c r="H113" s="124"/>
      <c r="I113" s="123"/>
      <c r="J113" s="124"/>
      <c r="K113" s="123"/>
      <c r="L113" s="124"/>
      <c r="M113" s="123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</row>
    <row r="114" spans="1:30" s="67" customFormat="1" ht="18">
      <c r="A114" s="128"/>
      <c r="B114" s="128"/>
      <c r="C114" s="123"/>
      <c r="D114" s="124"/>
      <c r="E114" s="124"/>
      <c r="F114" s="125"/>
      <c r="G114" s="126"/>
      <c r="H114" s="124"/>
      <c r="I114" s="123"/>
      <c r="J114" s="124"/>
      <c r="K114" s="123"/>
      <c r="L114" s="124"/>
      <c r="M114" s="123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</row>
    <row r="115" spans="1:30" ht="18">
      <c r="A115" s="78"/>
      <c r="B115" s="78"/>
      <c r="C115" s="123"/>
      <c r="D115" s="124"/>
      <c r="E115" s="124"/>
      <c r="F115" s="125"/>
      <c r="G115" s="126"/>
      <c r="H115" s="124"/>
      <c r="I115" s="123"/>
      <c r="J115" s="124"/>
      <c r="K115" s="123"/>
      <c r="L115" s="124"/>
      <c r="M115" s="123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</row>
    <row r="116" spans="1:7" ht="15.75">
      <c r="A116" s="78"/>
      <c r="B116" s="2"/>
      <c r="G116" s="122"/>
    </row>
    <row r="117" spans="1:7" ht="15.75">
      <c r="A117" s="78"/>
      <c r="B117" s="2"/>
      <c r="G117" s="122"/>
    </row>
    <row r="118" spans="1:7" ht="15.75">
      <c r="A118" s="78"/>
      <c r="B118" s="2"/>
      <c r="G118" s="122"/>
    </row>
    <row r="119" spans="1:7" ht="15.75">
      <c r="A119" s="2"/>
      <c r="B119" s="2"/>
      <c r="G119" s="122"/>
    </row>
    <row r="120" spans="1:7" ht="15.75">
      <c r="A120" s="2"/>
      <c r="B120" s="2"/>
      <c r="G120" s="122"/>
    </row>
    <row r="121" spans="1:7" ht="15.75">
      <c r="A121" s="2"/>
      <c r="B121" s="2"/>
      <c r="G121" s="122"/>
    </row>
    <row r="122" spans="1:7" ht="15.75">
      <c r="A122" s="2"/>
      <c r="B122" s="2"/>
      <c r="G122" s="122"/>
    </row>
    <row r="123" spans="1:31" ht="15.75">
      <c r="A123" s="2"/>
      <c r="B123" s="2"/>
      <c r="G123" s="122"/>
      <c r="H123" s="30"/>
      <c r="I123" s="30"/>
      <c r="J123" s="30"/>
      <c r="K123" s="30"/>
      <c r="L123" s="30"/>
      <c r="M123" s="30"/>
      <c r="N123" s="30"/>
      <c r="O123" s="30"/>
      <c r="S123" s="30"/>
      <c r="T123" s="30"/>
      <c r="AE123" s="30"/>
    </row>
    <row r="124" spans="1:31" ht="15.75">
      <c r="A124" s="2"/>
      <c r="B124" s="2"/>
      <c r="G124" s="122"/>
      <c r="H124" s="30"/>
      <c r="I124" s="30"/>
      <c r="J124" s="30"/>
      <c r="K124" s="30"/>
      <c r="L124" s="30"/>
      <c r="M124" s="30"/>
      <c r="N124" s="30"/>
      <c r="O124" s="30"/>
      <c r="S124" s="30"/>
      <c r="T124" s="30"/>
      <c r="AE124" s="30"/>
    </row>
    <row r="125" spans="1:31" ht="15.75">
      <c r="A125" s="2"/>
      <c r="B125" s="2"/>
      <c r="G125" s="122"/>
      <c r="H125" s="30"/>
      <c r="I125" s="30"/>
      <c r="J125" s="30"/>
      <c r="K125" s="30"/>
      <c r="L125" s="30"/>
      <c r="M125" s="30"/>
      <c r="N125" s="30"/>
      <c r="O125" s="30"/>
      <c r="S125" s="30"/>
      <c r="T125" s="30"/>
      <c r="AE125" s="30"/>
    </row>
    <row r="126" spans="1:31" ht="15.75">
      <c r="A126" s="2"/>
      <c r="B126" s="2"/>
      <c r="G126" s="122"/>
      <c r="H126" s="30"/>
      <c r="I126" s="30"/>
      <c r="J126" s="30"/>
      <c r="K126" s="30"/>
      <c r="L126" s="30"/>
      <c r="M126" s="30"/>
      <c r="N126" s="30"/>
      <c r="O126" s="30"/>
      <c r="S126" s="30"/>
      <c r="T126" s="30"/>
      <c r="AE126" s="30"/>
    </row>
    <row r="127" spans="1:31" ht="15.75">
      <c r="A127" s="2"/>
      <c r="B127" s="2"/>
      <c r="G127" s="122"/>
      <c r="H127" s="30"/>
      <c r="I127" s="30"/>
      <c r="J127" s="30"/>
      <c r="K127" s="30"/>
      <c r="L127" s="30"/>
      <c r="M127" s="30"/>
      <c r="N127" s="30"/>
      <c r="O127" s="30"/>
      <c r="S127" s="30"/>
      <c r="T127" s="30"/>
      <c r="AE127" s="30"/>
    </row>
    <row r="128" spans="1:31" ht="15.75">
      <c r="A128" s="2"/>
      <c r="B128" s="2"/>
      <c r="G128" s="122"/>
      <c r="H128" s="30"/>
      <c r="I128" s="30"/>
      <c r="J128" s="30"/>
      <c r="K128" s="30"/>
      <c r="L128" s="30"/>
      <c r="M128" s="30"/>
      <c r="N128" s="30"/>
      <c r="O128" s="30"/>
      <c r="S128" s="30"/>
      <c r="T128" s="30"/>
      <c r="AE128" s="30"/>
    </row>
    <row r="129" spans="1:31" ht="15.75">
      <c r="A129" s="2"/>
      <c r="B129" s="2"/>
      <c r="G129" s="122"/>
      <c r="H129" s="30"/>
      <c r="I129" s="30"/>
      <c r="J129" s="30"/>
      <c r="K129" s="30"/>
      <c r="L129" s="30"/>
      <c r="M129" s="30"/>
      <c r="N129" s="30"/>
      <c r="O129" s="30"/>
      <c r="S129" s="30"/>
      <c r="T129" s="30"/>
      <c r="AE129" s="30"/>
    </row>
    <row r="130" spans="1:31" ht="15.75">
      <c r="A130" s="2"/>
      <c r="B130" s="2"/>
      <c r="G130" s="122"/>
      <c r="H130" s="30"/>
      <c r="I130" s="30"/>
      <c r="J130" s="30"/>
      <c r="K130" s="30"/>
      <c r="L130" s="30"/>
      <c r="M130" s="30"/>
      <c r="N130" s="30"/>
      <c r="O130" s="30"/>
      <c r="S130" s="30"/>
      <c r="T130" s="30"/>
      <c r="AE130" s="30"/>
    </row>
    <row r="131" spans="1:31" ht="15.75">
      <c r="A131" s="2"/>
      <c r="B131" s="2"/>
      <c r="G131" s="122"/>
      <c r="H131" s="30"/>
      <c r="I131" s="30"/>
      <c r="J131" s="30"/>
      <c r="K131" s="30"/>
      <c r="L131" s="30"/>
      <c r="M131" s="30"/>
      <c r="N131" s="30"/>
      <c r="O131" s="30"/>
      <c r="S131" s="30"/>
      <c r="T131" s="30"/>
      <c r="AE131" s="30"/>
    </row>
    <row r="132" spans="1:31" ht="15.75">
      <c r="A132" s="2"/>
      <c r="B132" s="2"/>
      <c r="G132" s="122"/>
      <c r="H132" s="30"/>
      <c r="I132" s="30"/>
      <c r="J132" s="30"/>
      <c r="K132" s="30"/>
      <c r="L132" s="30"/>
      <c r="M132" s="30"/>
      <c r="N132" s="30"/>
      <c r="O132" s="30"/>
      <c r="S132" s="30"/>
      <c r="T132" s="30"/>
      <c r="AE132" s="30"/>
    </row>
    <row r="133" spans="1:31" ht="15.75">
      <c r="A133" s="2"/>
      <c r="B133" s="2"/>
      <c r="G133" s="122"/>
      <c r="H133" s="30"/>
      <c r="I133" s="30"/>
      <c r="J133" s="30"/>
      <c r="K133" s="30"/>
      <c r="L133" s="30"/>
      <c r="M133" s="30"/>
      <c r="N133" s="30"/>
      <c r="O133" s="30"/>
      <c r="S133" s="30"/>
      <c r="T133" s="30"/>
      <c r="AE133" s="30"/>
    </row>
    <row r="134" spans="1:31" ht="15.75">
      <c r="A134" s="2"/>
      <c r="B134" s="2"/>
      <c r="G134" s="122"/>
      <c r="H134" s="30"/>
      <c r="I134" s="30"/>
      <c r="J134" s="30"/>
      <c r="K134" s="30"/>
      <c r="L134" s="30"/>
      <c r="M134" s="30"/>
      <c r="N134" s="30"/>
      <c r="O134" s="30"/>
      <c r="S134" s="30"/>
      <c r="T134" s="30"/>
      <c r="AE134" s="30"/>
    </row>
    <row r="135" spans="1:31" ht="15.75">
      <c r="A135" s="2"/>
      <c r="B135" s="2"/>
      <c r="G135" s="122"/>
      <c r="H135" s="30"/>
      <c r="I135" s="30"/>
      <c r="J135" s="30"/>
      <c r="K135" s="30"/>
      <c r="L135" s="30"/>
      <c r="M135" s="30"/>
      <c r="N135" s="30"/>
      <c r="O135" s="30"/>
      <c r="S135" s="30"/>
      <c r="T135" s="30"/>
      <c r="AE135" s="30"/>
    </row>
    <row r="136" spans="1:31" ht="15.75">
      <c r="A136" s="2"/>
      <c r="B136" s="2"/>
      <c r="G136" s="122"/>
      <c r="H136" s="30"/>
      <c r="I136" s="30"/>
      <c r="J136" s="30"/>
      <c r="K136" s="30"/>
      <c r="L136" s="30"/>
      <c r="M136" s="30"/>
      <c r="N136" s="30"/>
      <c r="O136" s="30"/>
      <c r="S136" s="30"/>
      <c r="T136" s="30"/>
      <c r="AE136" s="30"/>
    </row>
    <row r="137" spans="1:31" ht="15.75">
      <c r="A137" s="2"/>
      <c r="B137" s="2"/>
      <c r="G137" s="122"/>
      <c r="H137" s="30"/>
      <c r="I137" s="30"/>
      <c r="J137" s="30"/>
      <c r="K137" s="30"/>
      <c r="L137" s="30"/>
      <c r="M137" s="30"/>
      <c r="N137" s="30"/>
      <c r="O137" s="30"/>
      <c r="S137" s="30"/>
      <c r="T137" s="30"/>
      <c r="AE137" s="30"/>
    </row>
    <row r="138" spans="1:31" ht="15.75">
      <c r="A138" s="2"/>
      <c r="B138" s="2"/>
      <c r="G138" s="122"/>
      <c r="H138" s="30"/>
      <c r="I138" s="30"/>
      <c r="J138" s="30"/>
      <c r="K138" s="30"/>
      <c r="L138" s="30"/>
      <c r="M138" s="30"/>
      <c r="N138" s="30"/>
      <c r="O138" s="30"/>
      <c r="S138" s="30"/>
      <c r="T138" s="30"/>
      <c r="AE138" s="30"/>
    </row>
    <row r="139" spans="1:31" ht="15.75">
      <c r="A139" s="2"/>
      <c r="B139" s="2"/>
      <c r="G139" s="122"/>
      <c r="H139" s="30"/>
      <c r="I139" s="30"/>
      <c r="J139" s="30"/>
      <c r="K139" s="30"/>
      <c r="L139" s="30"/>
      <c r="M139" s="30"/>
      <c r="N139" s="30"/>
      <c r="O139" s="30"/>
      <c r="S139" s="30"/>
      <c r="T139" s="30"/>
      <c r="AE139" s="30"/>
    </row>
    <row r="140" spans="1:31" ht="15.75">
      <c r="A140" s="2"/>
      <c r="B140" s="2"/>
      <c r="G140" s="122"/>
      <c r="H140" s="30"/>
      <c r="I140" s="30"/>
      <c r="J140" s="30"/>
      <c r="K140" s="30"/>
      <c r="L140" s="30"/>
      <c r="M140" s="30"/>
      <c r="N140" s="30"/>
      <c r="O140" s="30"/>
      <c r="S140" s="30"/>
      <c r="T140" s="30"/>
      <c r="AE140" s="30"/>
    </row>
    <row r="141" spans="1:31" ht="15.75">
      <c r="A141" s="2"/>
      <c r="B141" s="2"/>
      <c r="G141" s="122"/>
      <c r="H141" s="30"/>
      <c r="I141" s="30"/>
      <c r="J141" s="30"/>
      <c r="K141" s="30"/>
      <c r="L141" s="30"/>
      <c r="M141" s="30"/>
      <c r="N141" s="30"/>
      <c r="O141" s="30"/>
      <c r="S141" s="30"/>
      <c r="T141" s="30"/>
      <c r="AE141" s="30"/>
    </row>
    <row r="142" spans="1:31" ht="15.75">
      <c r="A142" s="2"/>
      <c r="B142" s="2"/>
      <c r="G142" s="122"/>
      <c r="H142" s="30"/>
      <c r="I142" s="30"/>
      <c r="J142" s="30"/>
      <c r="K142" s="30"/>
      <c r="L142" s="30"/>
      <c r="M142" s="30"/>
      <c r="N142" s="30"/>
      <c r="O142" s="30"/>
      <c r="S142" s="30"/>
      <c r="T142" s="30"/>
      <c r="AE142" s="30"/>
    </row>
    <row r="143" spans="1:31" ht="15.75">
      <c r="A143" s="2"/>
      <c r="B143" s="2"/>
      <c r="G143" s="122"/>
      <c r="H143" s="30"/>
      <c r="I143" s="30"/>
      <c r="J143" s="30"/>
      <c r="K143" s="30"/>
      <c r="L143" s="30"/>
      <c r="M143" s="30"/>
      <c r="N143" s="30"/>
      <c r="O143" s="30"/>
      <c r="S143" s="30"/>
      <c r="T143" s="30"/>
      <c r="AE143" s="30"/>
    </row>
    <row r="144" spans="1:31" ht="15.75">
      <c r="A144" s="2"/>
      <c r="B144" s="2"/>
      <c r="G144" s="122"/>
      <c r="H144" s="30"/>
      <c r="I144" s="30"/>
      <c r="J144" s="30"/>
      <c r="K144" s="30"/>
      <c r="L144" s="30"/>
      <c r="M144" s="30"/>
      <c r="N144" s="30"/>
      <c r="O144" s="30"/>
      <c r="S144" s="30"/>
      <c r="T144" s="30"/>
      <c r="AE144" s="30"/>
    </row>
    <row r="145" spans="1:31" ht="15.75">
      <c r="A145" s="2"/>
      <c r="B145" s="2"/>
      <c r="G145" s="122"/>
      <c r="H145" s="30"/>
      <c r="I145" s="30"/>
      <c r="J145" s="30"/>
      <c r="K145" s="30"/>
      <c r="L145" s="30"/>
      <c r="M145" s="30"/>
      <c r="N145" s="30"/>
      <c r="O145" s="30"/>
      <c r="S145" s="30"/>
      <c r="T145" s="30"/>
      <c r="AE145" s="30"/>
    </row>
    <row r="146" spans="1:31" ht="15.75">
      <c r="A146" s="2"/>
      <c r="B146" s="2"/>
      <c r="G146" s="122"/>
      <c r="H146" s="30"/>
      <c r="I146" s="30"/>
      <c r="J146" s="30"/>
      <c r="K146" s="30"/>
      <c r="L146" s="30"/>
      <c r="M146" s="30"/>
      <c r="N146" s="30"/>
      <c r="O146" s="30"/>
      <c r="S146" s="30"/>
      <c r="T146" s="30"/>
      <c r="AE146" s="30"/>
    </row>
    <row r="147" spans="1:31" ht="15.75">
      <c r="A147" s="2"/>
      <c r="B147" s="2"/>
      <c r="G147" s="122"/>
      <c r="H147" s="30"/>
      <c r="I147" s="30"/>
      <c r="J147" s="30"/>
      <c r="K147" s="30"/>
      <c r="L147" s="30"/>
      <c r="M147" s="30"/>
      <c r="N147" s="30"/>
      <c r="O147" s="30"/>
      <c r="S147" s="30"/>
      <c r="T147" s="30"/>
      <c r="AE147" s="30"/>
    </row>
    <row r="148" spans="1:31" ht="15.75">
      <c r="A148" s="2"/>
      <c r="B148" s="2"/>
      <c r="G148" s="122"/>
      <c r="H148" s="30"/>
      <c r="I148" s="30"/>
      <c r="J148" s="30"/>
      <c r="K148" s="30"/>
      <c r="L148" s="30"/>
      <c r="M148" s="30"/>
      <c r="N148" s="30"/>
      <c r="O148" s="30"/>
      <c r="S148" s="30"/>
      <c r="T148" s="30"/>
      <c r="AE148" s="30"/>
    </row>
    <row r="149" spans="1:31" ht="15.75">
      <c r="A149" s="2"/>
      <c r="B149" s="2"/>
      <c r="G149" s="122"/>
      <c r="H149" s="30"/>
      <c r="I149" s="30"/>
      <c r="J149" s="30"/>
      <c r="K149" s="30"/>
      <c r="L149" s="30"/>
      <c r="M149" s="30"/>
      <c r="N149" s="30"/>
      <c r="O149" s="30"/>
      <c r="S149" s="30"/>
      <c r="T149" s="30"/>
      <c r="AE149" s="30"/>
    </row>
    <row r="150" spans="1:31" ht="15.75">
      <c r="A150" s="2"/>
      <c r="B150" s="2"/>
      <c r="G150" s="122"/>
      <c r="H150" s="30"/>
      <c r="I150" s="30"/>
      <c r="J150" s="30"/>
      <c r="K150" s="30"/>
      <c r="L150" s="30"/>
      <c r="M150" s="30"/>
      <c r="N150" s="30"/>
      <c r="O150" s="30"/>
      <c r="S150" s="30"/>
      <c r="T150" s="30"/>
      <c r="AE150" s="30"/>
    </row>
    <row r="151" spans="1:31" ht="15.75">
      <c r="A151" s="2"/>
      <c r="B151" s="2"/>
      <c r="G151" s="122"/>
      <c r="H151" s="30"/>
      <c r="I151" s="30"/>
      <c r="J151" s="30"/>
      <c r="K151" s="30"/>
      <c r="L151" s="30"/>
      <c r="M151" s="30"/>
      <c r="N151" s="30"/>
      <c r="O151" s="30"/>
      <c r="S151" s="30"/>
      <c r="T151" s="30"/>
      <c r="AE151" s="30"/>
    </row>
    <row r="152" spans="1:31" ht="15.75">
      <c r="A152" s="2"/>
      <c r="B152" s="2"/>
      <c r="G152" s="122"/>
      <c r="H152" s="30"/>
      <c r="I152" s="30"/>
      <c r="J152" s="30"/>
      <c r="K152" s="30"/>
      <c r="L152" s="30"/>
      <c r="M152" s="30"/>
      <c r="N152" s="30"/>
      <c r="O152" s="30"/>
      <c r="S152" s="30"/>
      <c r="T152" s="30"/>
      <c r="AE152" s="30"/>
    </row>
    <row r="153" spans="1:31" ht="15.75">
      <c r="A153" s="2"/>
      <c r="B153" s="2"/>
      <c r="G153" s="122"/>
      <c r="H153" s="30"/>
      <c r="I153" s="30"/>
      <c r="J153" s="30"/>
      <c r="K153" s="30"/>
      <c r="L153" s="30"/>
      <c r="M153" s="30"/>
      <c r="N153" s="30"/>
      <c r="O153" s="30"/>
      <c r="S153" s="30"/>
      <c r="T153" s="30"/>
      <c r="AE153" s="30"/>
    </row>
    <row r="154" spans="1:31" ht="15.75">
      <c r="A154" s="2"/>
      <c r="B154" s="2"/>
      <c r="G154" s="122"/>
      <c r="H154" s="30"/>
      <c r="I154" s="30"/>
      <c r="J154" s="30"/>
      <c r="K154" s="30"/>
      <c r="L154" s="30"/>
      <c r="M154" s="30"/>
      <c r="N154" s="30"/>
      <c r="O154" s="30"/>
      <c r="S154" s="30"/>
      <c r="T154" s="30"/>
      <c r="AE154" s="30"/>
    </row>
    <row r="155" spans="1:31" ht="15.75">
      <c r="A155" s="2"/>
      <c r="B155" s="2"/>
      <c r="G155" s="122"/>
      <c r="H155" s="30"/>
      <c r="I155" s="30"/>
      <c r="J155" s="30"/>
      <c r="K155" s="30"/>
      <c r="L155" s="30"/>
      <c r="M155" s="30"/>
      <c r="N155" s="30"/>
      <c r="O155" s="30"/>
      <c r="S155" s="30"/>
      <c r="T155" s="30"/>
      <c r="AE155" s="30"/>
    </row>
    <row r="156" spans="1:31" ht="15.75">
      <c r="A156" s="2"/>
      <c r="B156" s="2"/>
      <c r="G156" s="122"/>
      <c r="H156" s="30"/>
      <c r="I156" s="30"/>
      <c r="J156" s="30"/>
      <c r="K156" s="30"/>
      <c r="L156" s="30"/>
      <c r="M156" s="30"/>
      <c r="N156" s="30"/>
      <c r="O156" s="30"/>
      <c r="S156" s="30"/>
      <c r="T156" s="30"/>
      <c r="AE156" s="30"/>
    </row>
    <row r="157" spans="1:31" ht="15.75">
      <c r="A157" s="2"/>
      <c r="B157" s="2"/>
      <c r="G157" s="122"/>
      <c r="H157" s="30"/>
      <c r="I157" s="30"/>
      <c r="J157" s="30"/>
      <c r="K157" s="30"/>
      <c r="L157" s="30"/>
      <c r="M157" s="30"/>
      <c r="N157" s="30"/>
      <c r="O157" s="30"/>
      <c r="S157" s="30"/>
      <c r="T157" s="30"/>
      <c r="AE157" s="30"/>
    </row>
    <row r="158" spans="1:31" ht="15.75">
      <c r="A158" s="2"/>
      <c r="B158" s="2"/>
      <c r="G158" s="122"/>
      <c r="H158" s="30"/>
      <c r="I158" s="30"/>
      <c r="J158" s="30"/>
      <c r="K158" s="30"/>
      <c r="L158" s="30"/>
      <c r="M158" s="30"/>
      <c r="N158" s="30"/>
      <c r="O158" s="30"/>
      <c r="S158" s="30"/>
      <c r="T158" s="30"/>
      <c r="AE158" s="30"/>
    </row>
    <row r="159" spans="1:31" ht="15.75">
      <c r="A159" s="2"/>
      <c r="B159" s="2"/>
      <c r="G159" s="122"/>
      <c r="H159" s="30"/>
      <c r="I159" s="30"/>
      <c r="J159" s="30"/>
      <c r="K159" s="30"/>
      <c r="L159" s="30"/>
      <c r="M159" s="30"/>
      <c r="N159" s="30"/>
      <c r="O159" s="30"/>
      <c r="S159" s="30"/>
      <c r="T159" s="30"/>
      <c r="AE159" s="30"/>
    </row>
    <row r="160" spans="1:31" ht="15.75">
      <c r="A160" s="2"/>
      <c r="B160" s="2"/>
      <c r="G160" s="122"/>
      <c r="H160" s="30"/>
      <c r="I160" s="30"/>
      <c r="J160" s="30"/>
      <c r="K160" s="30"/>
      <c r="L160" s="30"/>
      <c r="M160" s="30"/>
      <c r="N160" s="30"/>
      <c r="O160" s="30"/>
      <c r="S160" s="30"/>
      <c r="T160" s="30"/>
      <c r="AE160" s="30"/>
    </row>
    <row r="161" spans="1:31" ht="15.75">
      <c r="A161" s="2"/>
      <c r="B161" s="2"/>
      <c r="G161" s="122"/>
      <c r="H161" s="30"/>
      <c r="I161" s="30"/>
      <c r="J161" s="30"/>
      <c r="K161" s="30"/>
      <c r="L161" s="30"/>
      <c r="M161" s="30"/>
      <c r="N161" s="30"/>
      <c r="O161" s="30"/>
      <c r="S161" s="30"/>
      <c r="T161" s="30"/>
      <c r="AE161" s="30"/>
    </row>
    <row r="162" spans="1:31" ht="15.75">
      <c r="A162" s="2"/>
      <c r="B162" s="2"/>
      <c r="G162" s="122"/>
      <c r="H162" s="30"/>
      <c r="I162" s="30"/>
      <c r="J162" s="30"/>
      <c r="K162" s="30"/>
      <c r="L162" s="30"/>
      <c r="M162" s="30"/>
      <c r="N162" s="30"/>
      <c r="O162" s="30"/>
      <c r="S162" s="30"/>
      <c r="T162" s="30"/>
      <c r="AE162" s="30"/>
    </row>
    <row r="163" spans="1:31" ht="15.75">
      <c r="A163" s="2"/>
      <c r="B163" s="2"/>
      <c r="G163" s="122"/>
      <c r="H163" s="30"/>
      <c r="I163" s="30"/>
      <c r="J163" s="30"/>
      <c r="K163" s="30"/>
      <c r="L163" s="30"/>
      <c r="M163" s="30"/>
      <c r="N163" s="30"/>
      <c r="O163" s="30"/>
      <c r="S163" s="30"/>
      <c r="T163" s="30"/>
      <c r="AE163" s="30"/>
    </row>
    <row r="164" spans="1:31" ht="15.75">
      <c r="A164" s="2"/>
      <c r="B164" s="2"/>
      <c r="G164" s="122"/>
      <c r="H164" s="30"/>
      <c r="I164" s="30"/>
      <c r="J164" s="30"/>
      <c r="K164" s="30"/>
      <c r="L164" s="30"/>
      <c r="M164" s="30"/>
      <c r="N164" s="30"/>
      <c r="O164" s="30"/>
      <c r="S164" s="30"/>
      <c r="T164" s="30"/>
      <c r="AE164" s="30"/>
    </row>
    <row r="165" spans="1:31" ht="15.75">
      <c r="A165" s="2"/>
      <c r="B165" s="2"/>
      <c r="G165" s="122"/>
      <c r="H165" s="30"/>
      <c r="I165" s="30"/>
      <c r="J165" s="30"/>
      <c r="K165" s="30"/>
      <c r="L165" s="30"/>
      <c r="M165" s="30"/>
      <c r="N165" s="30"/>
      <c r="O165" s="30"/>
      <c r="S165" s="30"/>
      <c r="T165" s="30"/>
      <c r="AE165" s="30"/>
    </row>
    <row r="166" spans="1:31" ht="15.75">
      <c r="A166" s="2"/>
      <c r="B166" s="2"/>
      <c r="G166" s="122"/>
      <c r="H166" s="30"/>
      <c r="I166" s="30"/>
      <c r="J166" s="30"/>
      <c r="K166" s="30"/>
      <c r="L166" s="30"/>
      <c r="M166" s="30"/>
      <c r="N166" s="30"/>
      <c r="O166" s="30"/>
      <c r="S166" s="30"/>
      <c r="T166" s="30"/>
      <c r="AE166" s="30"/>
    </row>
    <row r="167" spans="1:31" ht="15.75">
      <c r="A167" s="2"/>
      <c r="B167" s="2"/>
      <c r="G167" s="122"/>
      <c r="H167" s="30"/>
      <c r="I167" s="30"/>
      <c r="J167" s="30"/>
      <c r="K167" s="30"/>
      <c r="L167" s="30"/>
      <c r="M167" s="30"/>
      <c r="N167" s="30"/>
      <c r="O167" s="30"/>
      <c r="S167" s="30"/>
      <c r="T167" s="30"/>
      <c r="AE167" s="30"/>
    </row>
    <row r="168" spans="1:31" ht="15.75">
      <c r="A168" s="2"/>
      <c r="B168" s="2"/>
      <c r="G168" s="122"/>
      <c r="H168" s="30"/>
      <c r="I168" s="30"/>
      <c r="J168" s="30"/>
      <c r="K168" s="30"/>
      <c r="L168" s="30"/>
      <c r="M168" s="30"/>
      <c r="N168" s="30"/>
      <c r="O168" s="30"/>
      <c r="S168" s="30"/>
      <c r="T168" s="30"/>
      <c r="AE168" s="30"/>
    </row>
    <row r="169" spans="1:31" ht="15.75">
      <c r="A169" s="2"/>
      <c r="B169" s="2"/>
      <c r="G169" s="122"/>
      <c r="H169" s="30"/>
      <c r="I169" s="30"/>
      <c r="J169" s="30"/>
      <c r="K169" s="30"/>
      <c r="L169" s="30"/>
      <c r="M169" s="30"/>
      <c r="N169" s="30"/>
      <c r="O169" s="30"/>
      <c r="S169" s="30"/>
      <c r="T169" s="30"/>
      <c r="AE169" s="30"/>
    </row>
    <row r="170" spans="1:31" ht="15.75">
      <c r="A170" s="2"/>
      <c r="B170" s="2"/>
      <c r="G170" s="122"/>
      <c r="H170" s="30"/>
      <c r="I170" s="30"/>
      <c r="J170" s="30"/>
      <c r="K170" s="30"/>
      <c r="L170" s="30"/>
      <c r="M170" s="30"/>
      <c r="N170" s="30"/>
      <c r="O170" s="30"/>
      <c r="S170" s="30"/>
      <c r="T170" s="30"/>
      <c r="AE170" s="30"/>
    </row>
    <row r="171" spans="1:31" ht="15.75">
      <c r="A171" s="2"/>
      <c r="B171" s="2"/>
      <c r="G171" s="122"/>
      <c r="H171" s="30"/>
      <c r="I171" s="30"/>
      <c r="J171" s="30"/>
      <c r="K171" s="30"/>
      <c r="L171" s="30"/>
      <c r="M171" s="30"/>
      <c r="N171" s="30"/>
      <c r="O171" s="30"/>
      <c r="S171" s="30"/>
      <c r="T171" s="30"/>
      <c r="AE171" s="30"/>
    </row>
    <row r="172" spans="1:31" ht="15.75">
      <c r="A172" s="2"/>
      <c r="B172" s="2"/>
      <c r="G172" s="122"/>
      <c r="H172" s="30"/>
      <c r="I172" s="30"/>
      <c r="J172" s="30"/>
      <c r="K172" s="30"/>
      <c r="L172" s="30"/>
      <c r="M172" s="30"/>
      <c r="N172" s="30"/>
      <c r="O172" s="30"/>
      <c r="S172" s="30"/>
      <c r="T172" s="30"/>
      <c r="AE172" s="30"/>
    </row>
    <row r="173" spans="1:31" ht="15.75">
      <c r="A173" s="2"/>
      <c r="B173" s="2"/>
      <c r="G173" s="122"/>
      <c r="H173" s="30"/>
      <c r="I173" s="30"/>
      <c r="J173" s="30"/>
      <c r="K173" s="30"/>
      <c r="L173" s="30"/>
      <c r="M173" s="30"/>
      <c r="N173" s="30"/>
      <c r="O173" s="30"/>
      <c r="S173" s="30"/>
      <c r="T173" s="30"/>
      <c r="AE173" s="30"/>
    </row>
    <row r="174" spans="1:31" ht="15.75">
      <c r="A174" s="2"/>
      <c r="B174" s="2"/>
      <c r="G174" s="122"/>
      <c r="H174" s="30"/>
      <c r="I174" s="30"/>
      <c r="J174" s="30"/>
      <c r="K174" s="30"/>
      <c r="L174" s="30"/>
      <c r="M174" s="30"/>
      <c r="N174" s="30"/>
      <c r="O174" s="30"/>
      <c r="S174" s="30"/>
      <c r="T174" s="30"/>
      <c r="AE174" s="30"/>
    </row>
    <row r="175" spans="1:31" ht="15.75">
      <c r="A175" s="2"/>
      <c r="B175" s="2"/>
      <c r="G175" s="122"/>
      <c r="H175" s="30"/>
      <c r="I175" s="30"/>
      <c r="J175" s="30"/>
      <c r="K175" s="30"/>
      <c r="L175" s="30"/>
      <c r="M175" s="30"/>
      <c r="N175" s="30"/>
      <c r="O175" s="30"/>
      <c r="S175" s="30"/>
      <c r="T175" s="30"/>
      <c r="AE175" s="30"/>
    </row>
    <row r="176" spans="1:31" ht="15.75">
      <c r="A176" s="2"/>
      <c r="B176" s="2"/>
      <c r="G176" s="122"/>
      <c r="H176" s="30"/>
      <c r="I176" s="30"/>
      <c r="J176" s="30"/>
      <c r="K176" s="30"/>
      <c r="L176" s="30"/>
      <c r="M176" s="30"/>
      <c r="N176" s="30"/>
      <c r="O176" s="30"/>
      <c r="S176" s="30"/>
      <c r="T176" s="30"/>
      <c r="AE176" s="30"/>
    </row>
    <row r="177" spans="1:31" ht="15.75">
      <c r="A177" s="2"/>
      <c r="B177" s="2"/>
      <c r="G177" s="122"/>
      <c r="H177" s="30"/>
      <c r="I177" s="30"/>
      <c r="J177" s="30"/>
      <c r="K177" s="30"/>
      <c r="L177" s="30"/>
      <c r="M177" s="30"/>
      <c r="N177" s="30"/>
      <c r="O177" s="30"/>
      <c r="S177" s="30"/>
      <c r="T177" s="30"/>
      <c r="AE177" s="30"/>
    </row>
    <row r="178" spans="1:31" ht="15.75">
      <c r="A178" s="2"/>
      <c r="B178" s="2"/>
      <c r="G178" s="122"/>
      <c r="H178" s="30"/>
      <c r="I178" s="30"/>
      <c r="J178" s="30"/>
      <c r="K178" s="30"/>
      <c r="L178" s="30"/>
      <c r="M178" s="30"/>
      <c r="N178" s="30"/>
      <c r="O178" s="30"/>
      <c r="S178" s="30"/>
      <c r="T178" s="30"/>
      <c r="AE178" s="30"/>
    </row>
    <row r="179" spans="1:31" ht="15.75">
      <c r="A179" s="2"/>
      <c r="B179" s="2"/>
      <c r="G179" s="122"/>
      <c r="H179" s="30"/>
      <c r="I179" s="30"/>
      <c r="J179" s="30"/>
      <c r="K179" s="30"/>
      <c r="L179" s="30"/>
      <c r="M179" s="30"/>
      <c r="N179" s="30"/>
      <c r="O179" s="30"/>
      <c r="S179" s="30"/>
      <c r="T179" s="30"/>
      <c r="AE179" s="30"/>
    </row>
    <row r="180" spans="1:31" ht="15.75">
      <c r="A180" s="2"/>
      <c r="B180" s="2"/>
      <c r="G180" s="122"/>
      <c r="H180" s="30"/>
      <c r="I180" s="30"/>
      <c r="J180" s="30"/>
      <c r="K180" s="30"/>
      <c r="L180" s="30"/>
      <c r="M180" s="30"/>
      <c r="N180" s="30"/>
      <c r="O180" s="30"/>
      <c r="S180" s="30"/>
      <c r="T180" s="30"/>
      <c r="AE180" s="30"/>
    </row>
    <row r="181" spans="1:31" ht="15.75">
      <c r="A181" s="2"/>
      <c r="B181" s="2"/>
      <c r="G181" s="122"/>
      <c r="H181" s="30"/>
      <c r="I181" s="30"/>
      <c r="J181" s="30"/>
      <c r="K181" s="30"/>
      <c r="L181" s="30"/>
      <c r="M181" s="30"/>
      <c r="N181" s="30"/>
      <c r="O181" s="30"/>
      <c r="S181" s="30"/>
      <c r="T181" s="30"/>
      <c r="AE181" s="30"/>
    </row>
    <row r="182" spans="1:31" ht="15.75">
      <c r="A182" s="2"/>
      <c r="B182" s="2"/>
      <c r="G182" s="122"/>
      <c r="H182" s="30"/>
      <c r="I182" s="30"/>
      <c r="J182" s="30"/>
      <c r="K182" s="30"/>
      <c r="L182" s="30"/>
      <c r="M182" s="30"/>
      <c r="N182" s="30"/>
      <c r="O182" s="30"/>
      <c r="S182" s="30"/>
      <c r="T182" s="30"/>
      <c r="AE182" s="30"/>
    </row>
    <row r="183" spans="1:31" ht="15.75">
      <c r="A183" s="2"/>
      <c r="B183" s="2"/>
      <c r="G183" s="122"/>
      <c r="H183" s="30"/>
      <c r="I183" s="30"/>
      <c r="J183" s="30"/>
      <c r="K183" s="30"/>
      <c r="L183" s="30"/>
      <c r="M183" s="30"/>
      <c r="N183" s="30"/>
      <c r="O183" s="30"/>
      <c r="S183" s="30"/>
      <c r="T183" s="30"/>
      <c r="AE183" s="30"/>
    </row>
    <row r="184" spans="1:31" ht="15.75">
      <c r="A184" s="2"/>
      <c r="B184" s="2"/>
      <c r="G184" s="122"/>
      <c r="H184" s="30"/>
      <c r="I184" s="30"/>
      <c r="J184" s="30"/>
      <c r="K184" s="30"/>
      <c r="L184" s="30"/>
      <c r="M184" s="30"/>
      <c r="N184" s="30"/>
      <c r="O184" s="30"/>
      <c r="S184" s="30"/>
      <c r="T184" s="30"/>
      <c r="AE184" s="30"/>
    </row>
    <row r="185" spans="1:31" ht="15.75">
      <c r="A185" s="2"/>
      <c r="B185" s="2"/>
      <c r="G185" s="122"/>
      <c r="H185" s="30"/>
      <c r="I185" s="30"/>
      <c r="J185" s="30"/>
      <c r="K185" s="30"/>
      <c r="L185" s="30"/>
      <c r="M185" s="30"/>
      <c r="N185" s="30"/>
      <c r="O185" s="30"/>
      <c r="S185" s="30"/>
      <c r="T185" s="30"/>
      <c r="AE185" s="30"/>
    </row>
    <row r="186" spans="1:31" ht="15.75">
      <c r="A186" s="2"/>
      <c r="B186" s="2"/>
      <c r="G186" s="122"/>
      <c r="H186" s="30"/>
      <c r="I186" s="30"/>
      <c r="J186" s="30"/>
      <c r="K186" s="30"/>
      <c r="L186" s="30"/>
      <c r="M186" s="30"/>
      <c r="N186" s="30"/>
      <c r="O186" s="30"/>
      <c r="S186" s="30"/>
      <c r="T186" s="30"/>
      <c r="AE186" s="30"/>
    </row>
    <row r="187" spans="1:31" ht="15.75">
      <c r="A187" s="2"/>
      <c r="B187" s="2"/>
      <c r="G187" s="122"/>
      <c r="H187" s="30"/>
      <c r="I187" s="30"/>
      <c r="J187" s="30"/>
      <c r="K187" s="30"/>
      <c r="L187" s="30"/>
      <c r="M187" s="30"/>
      <c r="N187" s="30"/>
      <c r="O187" s="30"/>
      <c r="S187" s="30"/>
      <c r="T187" s="30"/>
      <c r="AE187" s="30"/>
    </row>
    <row r="188" spans="1:31" ht="15.75">
      <c r="A188" s="2"/>
      <c r="B188" s="2"/>
      <c r="G188" s="122"/>
      <c r="H188" s="30"/>
      <c r="I188" s="30"/>
      <c r="J188" s="30"/>
      <c r="K188" s="30"/>
      <c r="L188" s="30"/>
      <c r="M188" s="30"/>
      <c r="N188" s="30"/>
      <c r="O188" s="30"/>
      <c r="S188" s="30"/>
      <c r="T188" s="30"/>
      <c r="AE188" s="30"/>
    </row>
    <row r="189" spans="1:31" ht="15.75">
      <c r="A189" s="2"/>
      <c r="B189" s="2"/>
      <c r="G189" s="122"/>
      <c r="H189" s="30"/>
      <c r="I189" s="30"/>
      <c r="J189" s="30"/>
      <c r="K189" s="30"/>
      <c r="L189" s="30"/>
      <c r="M189" s="30"/>
      <c r="N189" s="30"/>
      <c r="O189" s="30"/>
      <c r="S189" s="30"/>
      <c r="T189" s="30"/>
      <c r="AE189" s="30"/>
    </row>
    <row r="190" spans="1:31" ht="15.75">
      <c r="A190" s="2"/>
      <c r="B190" s="2"/>
      <c r="G190" s="122"/>
      <c r="H190" s="30"/>
      <c r="I190" s="30"/>
      <c r="J190" s="30"/>
      <c r="K190" s="30"/>
      <c r="L190" s="30"/>
      <c r="M190" s="30"/>
      <c r="N190" s="30"/>
      <c r="O190" s="30"/>
      <c r="S190" s="30"/>
      <c r="T190" s="30"/>
      <c r="AE190" s="30"/>
    </row>
    <row r="191" spans="1:31" ht="15.75">
      <c r="A191" s="2"/>
      <c r="B191" s="2"/>
      <c r="G191" s="122"/>
      <c r="H191" s="30"/>
      <c r="I191" s="30"/>
      <c r="J191" s="30"/>
      <c r="K191" s="30"/>
      <c r="L191" s="30"/>
      <c r="M191" s="30"/>
      <c r="N191" s="30"/>
      <c r="O191" s="30"/>
      <c r="S191" s="30"/>
      <c r="T191" s="30"/>
      <c r="AE191" s="30"/>
    </row>
    <row r="192" spans="1:31" ht="15.75">
      <c r="A192" s="2"/>
      <c r="B192" s="2"/>
      <c r="G192" s="122"/>
      <c r="H192" s="30"/>
      <c r="I192" s="30"/>
      <c r="J192" s="30"/>
      <c r="K192" s="30"/>
      <c r="L192" s="30"/>
      <c r="M192" s="30"/>
      <c r="N192" s="30"/>
      <c r="O192" s="30"/>
      <c r="S192" s="30"/>
      <c r="T192" s="30"/>
      <c r="AE192" s="30"/>
    </row>
    <row r="193" spans="1:31" ht="15.75">
      <c r="A193" s="2"/>
      <c r="B193" s="2"/>
      <c r="G193" s="122"/>
      <c r="H193" s="30"/>
      <c r="I193" s="30"/>
      <c r="J193" s="30"/>
      <c r="K193" s="30"/>
      <c r="L193" s="30"/>
      <c r="M193" s="30"/>
      <c r="N193" s="30"/>
      <c r="O193" s="30"/>
      <c r="S193" s="30"/>
      <c r="T193" s="30"/>
      <c r="AE193" s="30"/>
    </row>
    <row r="194" spans="1:31" ht="15.75">
      <c r="A194" s="2"/>
      <c r="B194" s="2"/>
      <c r="G194" s="122"/>
      <c r="H194" s="30"/>
      <c r="I194" s="30"/>
      <c r="J194" s="30"/>
      <c r="K194" s="30"/>
      <c r="L194" s="30"/>
      <c r="M194" s="30"/>
      <c r="N194" s="30"/>
      <c r="O194" s="30"/>
      <c r="S194" s="30"/>
      <c r="T194" s="30"/>
      <c r="AE194" s="30"/>
    </row>
    <row r="195" spans="1:31" ht="15.75">
      <c r="A195" s="2"/>
      <c r="B195" s="2"/>
      <c r="G195" s="122"/>
      <c r="H195" s="30"/>
      <c r="I195" s="30"/>
      <c r="J195" s="30"/>
      <c r="K195" s="30"/>
      <c r="L195" s="30"/>
      <c r="M195" s="30"/>
      <c r="N195" s="30"/>
      <c r="O195" s="30"/>
      <c r="S195" s="30"/>
      <c r="T195" s="30"/>
      <c r="AE195" s="30"/>
    </row>
    <row r="196" spans="1:31" ht="15.75">
      <c r="A196" s="2"/>
      <c r="B196" s="2"/>
      <c r="G196" s="122"/>
      <c r="H196" s="30"/>
      <c r="I196" s="30"/>
      <c r="J196" s="30"/>
      <c r="K196" s="30"/>
      <c r="L196" s="30"/>
      <c r="M196" s="30"/>
      <c r="N196" s="30"/>
      <c r="O196" s="30"/>
      <c r="S196" s="30"/>
      <c r="T196" s="30"/>
      <c r="AE196" s="30"/>
    </row>
    <row r="197" spans="1:31" ht="15.75">
      <c r="A197" s="2"/>
      <c r="B197" s="2"/>
      <c r="G197" s="122"/>
      <c r="H197" s="30"/>
      <c r="I197" s="30"/>
      <c r="J197" s="30"/>
      <c r="K197" s="30"/>
      <c r="L197" s="30"/>
      <c r="M197" s="30"/>
      <c r="N197" s="30"/>
      <c r="O197" s="30"/>
      <c r="S197" s="30"/>
      <c r="T197" s="30"/>
      <c r="AE197" s="30"/>
    </row>
    <row r="198" spans="1:31" ht="15.75">
      <c r="A198" s="2"/>
      <c r="B198" s="2"/>
      <c r="G198" s="122"/>
      <c r="H198" s="30"/>
      <c r="I198" s="30"/>
      <c r="J198" s="30"/>
      <c r="K198" s="30"/>
      <c r="L198" s="30"/>
      <c r="M198" s="30"/>
      <c r="N198" s="30"/>
      <c r="O198" s="30"/>
      <c r="S198" s="30"/>
      <c r="T198" s="30"/>
      <c r="AE198" s="30"/>
    </row>
    <row r="199" spans="1:31" ht="15.75">
      <c r="A199" s="2"/>
      <c r="B199" s="2"/>
      <c r="G199" s="122"/>
      <c r="H199" s="30"/>
      <c r="I199" s="30"/>
      <c r="J199" s="30"/>
      <c r="K199" s="30"/>
      <c r="L199" s="30"/>
      <c r="M199" s="30"/>
      <c r="N199" s="30"/>
      <c r="O199" s="30"/>
      <c r="S199" s="30"/>
      <c r="T199" s="30"/>
      <c r="AE199" s="30"/>
    </row>
    <row r="200" spans="1:31" ht="15.75">
      <c r="A200" s="2"/>
      <c r="B200" s="2"/>
      <c r="G200" s="122"/>
      <c r="H200" s="30"/>
      <c r="I200" s="30"/>
      <c r="J200" s="30"/>
      <c r="K200" s="30"/>
      <c r="L200" s="30"/>
      <c r="M200" s="30"/>
      <c r="N200" s="30"/>
      <c r="O200" s="30"/>
      <c r="S200" s="30"/>
      <c r="T200" s="30"/>
      <c r="AE200" s="30"/>
    </row>
    <row r="201" spans="1:31" ht="15.75">
      <c r="A201" s="2"/>
      <c r="B201" s="2"/>
      <c r="G201" s="122"/>
      <c r="H201" s="30"/>
      <c r="I201" s="30"/>
      <c r="J201" s="30"/>
      <c r="K201" s="30"/>
      <c r="L201" s="30"/>
      <c r="M201" s="30"/>
      <c r="N201" s="30"/>
      <c r="O201" s="30"/>
      <c r="S201" s="30"/>
      <c r="T201" s="30"/>
      <c r="AE201" s="30"/>
    </row>
    <row r="202" spans="1:31" ht="15.75">
      <c r="A202" s="2"/>
      <c r="B202" s="2"/>
      <c r="G202" s="122"/>
      <c r="H202" s="30"/>
      <c r="I202" s="30"/>
      <c r="J202" s="30"/>
      <c r="K202" s="30"/>
      <c r="L202" s="30"/>
      <c r="M202" s="30"/>
      <c r="N202" s="30"/>
      <c r="O202" s="30"/>
      <c r="S202" s="30"/>
      <c r="T202" s="30"/>
      <c r="AE202" s="30"/>
    </row>
    <row r="203" spans="1:31" ht="15.75">
      <c r="A203" s="2"/>
      <c r="B203" s="2"/>
      <c r="G203" s="122"/>
      <c r="H203" s="30"/>
      <c r="I203" s="30"/>
      <c r="J203" s="30"/>
      <c r="K203" s="30"/>
      <c r="L203" s="30"/>
      <c r="M203" s="30"/>
      <c r="N203" s="30"/>
      <c r="O203" s="30"/>
      <c r="S203" s="30"/>
      <c r="T203" s="30"/>
      <c r="AE203" s="30"/>
    </row>
    <row r="204" spans="1:31" ht="15.75">
      <c r="A204" s="2"/>
      <c r="B204" s="2"/>
      <c r="G204" s="122"/>
      <c r="H204" s="30"/>
      <c r="I204" s="30"/>
      <c r="J204" s="30"/>
      <c r="K204" s="30"/>
      <c r="L204" s="30"/>
      <c r="M204" s="30"/>
      <c r="N204" s="30"/>
      <c r="O204" s="30"/>
      <c r="S204" s="30"/>
      <c r="T204" s="30"/>
      <c r="AE204" s="30"/>
    </row>
    <row r="205" spans="1:31" ht="15.75">
      <c r="A205" s="2"/>
      <c r="B205" s="2"/>
      <c r="G205" s="122"/>
      <c r="H205" s="30"/>
      <c r="I205" s="30"/>
      <c r="J205" s="30"/>
      <c r="K205" s="30"/>
      <c r="L205" s="30"/>
      <c r="M205" s="30"/>
      <c r="N205" s="30"/>
      <c r="O205" s="30"/>
      <c r="S205" s="30"/>
      <c r="T205" s="30"/>
      <c r="AE205" s="30"/>
    </row>
    <row r="206" spans="1:31" ht="15.75">
      <c r="A206" s="2"/>
      <c r="B206" s="2"/>
      <c r="G206" s="122"/>
      <c r="H206" s="30"/>
      <c r="I206" s="30"/>
      <c r="J206" s="30"/>
      <c r="K206" s="30"/>
      <c r="L206" s="30"/>
      <c r="M206" s="30"/>
      <c r="N206" s="30"/>
      <c r="O206" s="30"/>
      <c r="S206" s="30"/>
      <c r="T206" s="30"/>
      <c r="AE206" s="30"/>
    </row>
    <row r="207" spans="1:31" ht="15.75">
      <c r="A207" s="2"/>
      <c r="B207" s="2"/>
      <c r="G207" s="122"/>
      <c r="H207" s="30"/>
      <c r="I207" s="30"/>
      <c r="J207" s="30"/>
      <c r="K207" s="30"/>
      <c r="L207" s="30"/>
      <c r="M207" s="30"/>
      <c r="N207" s="30"/>
      <c r="O207" s="30"/>
      <c r="S207" s="30"/>
      <c r="T207" s="30"/>
      <c r="AE207" s="30"/>
    </row>
    <row r="208" spans="1:31" ht="15.75">
      <c r="A208" s="2"/>
      <c r="B208" s="2"/>
      <c r="G208" s="122"/>
      <c r="H208" s="30"/>
      <c r="I208" s="30"/>
      <c r="J208" s="30"/>
      <c r="K208" s="30"/>
      <c r="L208" s="30"/>
      <c r="M208" s="30"/>
      <c r="N208" s="30"/>
      <c r="O208" s="30"/>
      <c r="S208" s="30"/>
      <c r="T208" s="30"/>
      <c r="AE208" s="30"/>
    </row>
    <row r="209" spans="1:31" ht="15.75">
      <c r="A209" s="2"/>
      <c r="B209" s="2"/>
      <c r="G209" s="122"/>
      <c r="H209" s="30"/>
      <c r="I209" s="30"/>
      <c r="J209" s="30"/>
      <c r="K209" s="30"/>
      <c r="L209" s="30"/>
      <c r="M209" s="30"/>
      <c r="N209" s="30"/>
      <c r="O209" s="30"/>
      <c r="S209" s="30"/>
      <c r="T209" s="30"/>
      <c r="AE209" s="30"/>
    </row>
    <row r="210" spans="1:31" ht="15.75">
      <c r="A210" s="2"/>
      <c r="B210" s="2"/>
      <c r="G210" s="122"/>
      <c r="H210" s="30"/>
      <c r="I210" s="30"/>
      <c r="J210" s="30"/>
      <c r="K210" s="30"/>
      <c r="L210" s="30"/>
      <c r="M210" s="30"/>
      <c r="N210" s="30"/>
      <c r="O210" s="30"/>
      <c r="S210" s="30"/>
      <c r="T210" s="30"/>
      <c r="AE210" s="30"/>
    </row>
    <row r="211" spans="1:31" ht="15.75">
      <c r="A211" s="2"/>
      <c r="B211" s="2"/>
      <c r="G211" s="122"/>
      <c r="H211" s="30"/>
      <c r="I211" s="30"/>
      <c r="J211" s="30"/>
      <c r="K211" s="30"/>
      <c r="L211" s="30"/>
      <c r="M211" s="30"/>
      <c r="N211" s="30"/>
      <c r="O211" s="30"/>
      <c r="S211" s="30"/>
      <c r="T211" s="30"/>
      <c r="AE211" s="30"/>
    </row>
    <row r="212" spans="1:31" ht="15.75">
      <c r="A212" s="2"/>
      <c r="B212" s="2"/>
      <c r="G212" s="122"/>
      <c r="H212" s="30"/>
      <c r="I212" s="30"/>
      <c r="J212" s="30"/>
      <c r="K212" s="30"/>
      <c r="L212" s="30"/>
      <c r="M212" s="30"/>
      <c r="N212" s="30"/>
      <c r="O212" s="30"/>
      <c r="S212" s="30"/>
      <c r="T212" s="30"/>
      <c r="AE212" s="30"/>
    </row>
    <row r="213" spans="1:31" ht="15.75">
      <c r="A213" s="2"/>
      <c r="B213" s="2"/>
      <c r="G213" s="122"/>
      <c r="H213" s="30"/>
      <c r="I213" s="30"/>
      <c r="J213" s="30"/>
      <c r="K213" s="30"/>
      <c r="L213" s="30"/>
      <c r="M213" s="30"/>
      <c r="N213" s="30"/>
      <c r="O213" s="30"/>
      <c r="S213" s="30"/>
      <c r="T213" s="30"/>
      <c r="AE213" s="30"/>
    </row>
    <row r="214" spans="1:31" ht="15.75">
      <c r="A214" s="2"/>
      <c r="B214" s="2"/>
      <c r="G214" s="122"/>
      <c r="H214" s="30"/>
      <c r="I214" s="30"/>
      <c r="J214" s="30"/>
      <c r="K214" s="30"/>
      <c r="L214" s="30"/>
      <c r="M214" s="30"/>
      <c r="N214" s="30"/>
      <c r="O214" s="30"/>
      <c r="S214" s="30"/>
      <c r="T214" s="30"/>
      <c r="AE214" s="30"/>
    </row>
    <row r="215" spans="1:31" ht="15.75">
      <c r="A215" s="2"/>
      <c r="B215" s="2"/>
      <c r="G215" s="122"/>
      <c r="H215" s="30"/>
      <c r="I215" s="30"/>
      <c r="J215" s="30"/>
      <c r="K215" s="30"/>
      <c r="L215" s="30"/>
      <c r="M215" s="30"/>
      <c r="N215" s="30"/>
      <c r="O215" s="30"/>
      <c r="S215" s="30"/>
      <c r="T215" s="30"/>
      <c r="AE215" s="30"/>
    </row>
    <row r="216" spans="1:31" ht="15.75">
      <c r="A216" s="2"/>
      <c r="B216" s="2"/>
      <c r="G216" s="122"/>
      <c r="H216" s="30"/>
      <c r="I216" s="30"/>
      <c r="J216" s="30"/>
      <c r="K216" s="30"/>
      <c r="L216" s="30"/>
      <c r="M216" s="30"/>
      <c r="N216" s="30"/>
      <c r="O216" s="30"/>
      <c r="S216" s="30"/>
      <c r="T216" s="30"/>
      <c r="AE216" s="30"/>
    </row>
    <row r="217" spans="1:31" ht="15.75">
      <c r="A217" s="2"/>
      <c r="B217" s="2"/>
      <c r="G217" s="122"/>
      <c r="H217" s="30"/>
      <c r="I217" s="30"/>
      <c r="J217" s="30"/>
      <c r="K217" s="30"/>
      <c r="L217" s="30"/>
      <c r="M217" s="30"/>
      <c r="N217" s="30"/>
      <c r="O217" s="30"/>
      <c r="S217" s="30"/>
      <c r="T217" s="30"/>
      <c r="AE217" s="30"/>
    </row>
    <row r="218" spans="1:31" ht="15.75">
      <c r="A218" s="2"/>
      <c r="B218" s="2"/>
      <c r="G218" s="122"/>
      <c r="H218" s="30"/>
      <c r="I218" s="30"/>
      <c r="J218" s="30"/>
      <c r="K218" s="30"/>
      <c r="L218" s="30"/>
      <c r="M218" s="30"/>
      <c r="N218" s="30"/>
      <c r="O218" s="30"/>
      <c r="S218" s="30"/>
      <c r="T218" s="30"/>
      <c r="AE218" s="30"/>
    </row>
    <row r="219" spans="1:31" ht="15.75">
      <c r="A219" s="2"/>
      <c r="B219" s="2"/>
      <c r="G219" s="122"/>
      <c r="H219" s="30"/>
      <c r="I219" s="30"/>
      <c r="J219" s="30"/>
      <c r="K219" s="30"/>
      <c r="L219" s="30"/>
      <c r="M219" s="30"/>
      <c r="N219" s="30"/>
      <c r="O219" s="30"/>
      <c r="S219" s="30"/>
      <c r="T219" s="30"/>
      <c r="AE219" s="30"/>
    </row>
    <row r="220" spans="1:31" ht="15.75">
      <c r="A220" s="2"/>
      <c r="B220" s="2"/>
      <c r="G220" s="122"/>
      <c r="H220" s="30"/>
      <c r="I220" s="30"/>
      <c r="J220" s="30"/>
      <c r="K220" s="30"/>
      <c r="L220" s="30"/>
      <c r="M220" s="30"/>
      <c r="N220" s="30"/>
      <c r="O220" s="30"/>
      <c r="S220" s="30"/>
      <c r="T220" s="30"/>
      <c r="AE220" s="30"/>
    </row>
    <row r="221" spans="1:31" ht="15.75">
      <c r="A221" s="2"/>
      <c r="B221" s="2"/>
      <c r="G221" s="122"/>
      <c r="H221" s="30"/>
      <c r="I221" s="30"/>
      <c r="J221" s="30"/>
      <c r="K221" s="30"/>
      <c r="L221" s="30"/>
      <c r="M221" s="30"/>
      <c r="N221" s="30"/>
      <c r="O221" s="30"/>
      <c r="S221" s="30"/>
      <c r="T221" s="30"/>
      <c r="AE221" s="30"/>
    </row>
    <row r="222" spans="1:31" ht="15.75">
      <c r="A222" s="2"/>
      <c r="B222" s="2"/>
      <c r="G222" s="122"/>
      <c r="H222" s="30"/>
      <c r="I222" s="30"/>
      <c r="J222" s="30"/>
      <c r="K222" s="30"/>
      <c r="L222" s="30"/>
      <c r="M222" s="30"/>
      <c r="N222" s="30"/>
      <c r="O222" s="30"/>
      <c r="S222" s="30"/>
      <c r="T222" s="30"/>
      <c r="AE222" s="30"/>
    </row>
    <row r="223" spans="1:31" ht="15.75">
      <c r="A223" s="2"/>
      <c r="B223" s="2"/>
      <c r="G223" s="122"/>
      <c r="H223" s="30"/>
      <c r="I223" s="30"/>
      <c r="J223" s="30"/>
      <c r="K223" s="30"/>
      <c r="L223" s="30"/>
      <c r="M223" s="30"/>
      <c r="N223" s="30"/>
      <c r="O223" s="30"/>
      <c r="S223" s="30"/>
      <c r="T223" s="30"/>
      <c r="AE223" s="30"/>
    </row>
    <row r="224" spans="1:31" ht="15.75">
      <c r="A224" s="2"/>
      <c r="B224" s="2"/>
      <c r="G224" s="122"/>
      <c r="H224" s="30"/>
      <c r="I224" s="30"/>
      <c r="J224" s="30"/>
      <c r="K224" s="30"/>
      <c r="L224" s="30"/>
      <c r="M224" s="30"/>
      <c r="N224" s="30"/>
      <c r="O224" s="30"/>
      <c r="S224" s="30"/>
      <c r="T224" s="30"/>
      <c r="AE224" s="30"/>
    </row>
    <row r="225" spans="1:31" ht="15.75">
      <c r="A225" s="2"/>
      <c r="B225" s="2"/>
      <c r="G225" s="122"/>
      <c r="H225" s="30"/>
      <c r="I225" s="30"/>
      <c r="J225" s="30"/>
      <c r="K225" s="30"/>
      <c r="L225" s="30"/>
      <c r="M225" s="30"/>
      <c r="N225" s="30"/>
      <c r="O225" s="30"/>
      <c r="S225" s="30"/>
      <c r="T225" s="30"/>
      <c r="AE225" s="30"/>
    </row>
    <row r="226" spans="1:31" ht="15.75">
      <c r="A226" s="2"/>
      <c r="B226" s="2"/>
      <c r="G226" s="122"/>
      <c r="H226" s="30"/>
      <c r="I226" s="30"/>
      <c r="J226" s="30"/>
      <c r="K226" s="30"/>
      <c r="L226" s="30"/>
      <c r="M226" s="30"/>
      <c r="N226" s="30"/>
      <c r="O226" s="30"/>
      <c r="S226" s="30"/>
      <c r="T226" s="30"/>
      <c r="AE226" s="30"/>
    </row>
    <row r="227" spans="1:31" ht="15.75">
      <c r="A227" s="2"/>
      <c r="B227" s="2"/>
      <c r="G227" s="122"/>
      <c r="H227" s="30"/>
      <c r="I227" s="30"/>
      <c r="J227" s="30"/>
      <c r="K227" s="30"/>
      <c r="L227" s="30"/>
      <c r="M227" s="30"/>
      <c r="N227" s="30"/>
      <c r="O227" s="30"/>
      <c r="S227" s="30"/>
      <c r="T227" s="30"/>
      <c r="AE227" s="30"/>
    </row>
    <row r="228" spans="1:31" ht="15.75">
      <c r="A228" s="2"/>
      <c r="B228" s="2"/>
      <c r="G228" s="122"/>
      <c r="H228" s="30"/>
      <c r="I228" s="30"/>
      <c r="J228" s="30"/>
      <c r="K228" s="30"/>
      <c r="L228" s="30"/>
      <c r="M228" s="30"/>
      <c r="N228" s="30"/>
      <c r="O228" s="30"/>
      <c r="S228" s="30"/>
      <c r="T228" s="30"/>
      <c r="AE228" s="30"/>
    </row>
    <row r="229" spans="1:31" ht="15.75">
      <c r="A229" s="2"/>
      <c r="B229" s="2"/>
      <c r="G229" s="122"/>
      <c r="H229" s="30"/>
      <c r="I229" s="30"/>
      <c r="J229" s="30"/>
      <c r="K229" s="30"/>
      <c r="L229" s="30"/>
      <c r="M229" s="30"/>
      <c r="N229" s="30"/>
      <c r="O229" s="30"/>
      <c r="S229" s="30"/>
      <c r="T229" s="30"/>
      <c r="AE229" s="30"/>
    </row>
    <row r="230" spans="1:31" ht="15.75">
      <c r="A230" s="2"/>
      <c r="B230" s="2"/>
      <c r="G230" s="122"/>
      <c r="H230" s="30"/>
      <c r="I230" s="30"/>
      <c r="J230" s="30"/>
      <c r="K230" s="30"/>
      <c r="L230" s="30"/>
      <c r="M230" s="30"/>
      <c r="N230" s="30"/>
      <c r="O230" s="30"/>
      <c r="S230" s="30"/>
      <c r="T230" s="30"/>
      <c r="AE230" s="30"/>
    </row>
    <row r="231" spans="1:31" ht="15.75">
      <c r="A231" s="2"/>
      <c r="B231" s="2"/>
      <c r="G231" s="122"/>
      <c r="H231" s="30"/>
      <c r="I231" s="30"/>
      <c r="J231" s="30"/>
      <c r="K231" s="30"/>
      <c r="L231" s="30"/>
      <c r="M231" s="30"/>
      <c r="N231" s="30"/>
      <c r="O231" s="30"/>
      <c r="S231" s="30"/>
      <c r="T231" s="30"/>
      <c r="AE231" s="30"/>
    </row>
    <row r="232" spans="1:31" ht="15.75">
      <c r="A232" s="2"/>
      <c r="B232" s="2"/>
      <c r="G232" s="122"/>
      <c r="H232" s="30"/>
      <c r="I232" s="30"/>
      <c r="J232" s="30"/>
      <c r="K232" s="30"/>
      <c r="L232" s="30"/>
      <c r="M232" s="30"/>
      <c r="N232" s="30"/>
      <c r="O232" s="30"/>
      <c r="S232" s="30"/>
      <c r="T232" s="30"/>
      <c r="AE232" s="30"/>
    </row>
    <row r="233" spans="1:31" ht="15.75">
      <c r="A233" s="2"/>
      <c r="B233" s="2"/>
      <c r="G233" s="122"/>
      <c r="H233" s="30"/>
      <c r="I233" s="30"/>
      <c r="J233" s="30"/>
      <c r="K233" s="30"/>
      <c r="L233" s="30"/>
      <c r="M233" s="30"/>
      <c r="N233" s="30"/>
      <c r="O233" s="30"/>
      <c r="S233" s="30"/>
      <c r="T233" s="30"/>
      <c r="AE233" s="30"/>
    </row>
    <row r="234" spans="1:31" ht="15.75">
      <c r="A234" s="2"/>
      <c r="B234" s="2"/>
      <c r="G234" s="122"/>
      <c r="H234" s="30"/>
      <c r="I234" s="30"/>
      <c r="J234" s="30"/>
      <c r="K234" s="30"/>
      <c r="L234" s="30"/>
      <c r="M234" s="30"/>
      <c r="N234" s="30"/>
      <c r="O234" s="30"/>
      <c r="S234" s="30"/>
      <c r="T234" s="30"/>
      <c r="AE234" s="30"/>
    </row>
    <row r="235" spans="1:31" ht="15.75">
      <c r="A235" s="2"/>
      <c r="B235" s="2"/>
      <c r="G235" s="122"/>
      <c r="H235" s="30"/>
      <c r="I235" s="30"/>
      <c r="J235" s="30"/>
      <c r="K235" s="30"/>
      <c r="L235" s="30"/>
      <c r="M235" s="30"/>
      <c r="N235" s="30"/>
      <c r="O235" s="30"/>
      <c r="S235" s="30"/>
      <c r="T235" s="30"/>
      <c r="AE235" s="30"/>
    </row>
    <row r="236" spans="1:31" ht="15.75">
      <c r="A236" s="2"/>
      <c r="B236" s="2"/>
      <c r="G236" s="122"/>
      <c r="H236" s="30"/>
      <c r="I236" s="30"/>
      <c r="J236" s="30"/>
      <c r="K236" s="30"/>
      <c r="L236" s="30"/>
      <c r="M236" s="30"/>
      <c r="N236" s="30"/>
      <c r="O236" s="30"/>
      <c r="S236" s="30"/>
      <c r="T236" s="30"/>
      <c r="AE236" s="30"/>
    </row>
    <row r="237" spans="1:31" ht="15.75">
      <c r="A237" s="2"/>
      <c r="B237" s="2"/>
      <c r="G237" s="122"/>
      <c r="H237" s="30"/>
      <c r="I237" s="30"/>
      <c r="J237" s="30"/>
      <c r="K237" s="30"/>
      <c r="L237" s="30"/>
      <c r="M237" s="30"/>
      <c r="N237" s="30"/>
      <c r="O237" s="30"/>
      <c r="S237" s="30"/>
      <c r="T237" s="30"/>
      <c r="AE237" s="30"/>
    </row>
    <row r="238" spans="1:31" ht="15.75">
      <c r="A238" s="2"/>
      <c r="B238" s="2"/>
      <c r="G238" s="122"/>
      <c r="H238" s="30"/>
      <c r="I238" s="30"/>
      <c r="J238" s="30"/>
      <c r="K238" s="30"/>
      <c r="L238" s="30"/>
      <c r="M238" s="30"/>
      <c r="N238" s="30"/>
      <c r="O238" s="30"/>
      <c r="S238" s="30"/>
      <c r="T238" s="30"/>
      <c r="AE238" s="30"/>
    </row>
    <row r="239" spans="1:31" ht="15.75">
      <c r="A239" s="2"/>
      <c r="B239" s="2"/>
      <c r="G239" s="122"/>
      <c r="H239" s="30"/>
      <c r="I239" s="30"/>
      <c r="J239" s="30"/>
      <c r="K239" s="30"/>
      <c r="L239" s="30"/>
      <c r="M239" s="30"/>
      <c r="N239" s="30"/>
      <c r="O239" s="30"/>
      <c r="S239" s="30"/>
      <c r="T239" s="30"/>
      <c r="AE239" s="30"/>
    </row>
    <row r="240" spans="1:31" ht="15.75">
      <c r="A240" s="2"/>
      <c r="B240" s="2"/>
      <c r="G240" s="122"/>
      <c r="H240" s="30"/>
      <c r="I240" s="30"/>
      <c r="J240" s="30"/>
      <c r="K240" s="30"/>
      <c r="L240" s="30"/>
      <c r="M240" s="30"/>
      <c r="N240" s="30"/>
      <c r="O240" s="30"/>
      <c r="S240" s="30"/>
      <c r="T240" s="30"/>
      <c r="AE240" s="30"/>
    </row>
    <row r="241" spans="1:31" ht="15.75">
      <c r="A241" s="2"/>
      <c r="B241" s="2"/>
      <c r="G241" s="122"/>
      <c r="H241" s="30"/>
      <c r="I241" s="30"/>
      <c r="J241" s="30"/>
      <c r="K241" s="30"/>
      <c r="L241" s="30"/>
      <c r="M241" s="30"/>
      <c r="N241" s="30"/>
      <c r="O241" s="30"/>
      <c r="S241" s="30"/>
      <c r="T241" s="30"/>
      <c r="AE241" s="30"/>
    </row>
    <row r="242" spans="1:31" ht="15.75">
      <c r="A242" s="2"/>
      <c r="B242" s="2"/>
      <c r="G242" s="122"/>
      <c r="H242" s="30"/>
      <c r="I242" s="30"/>
      <c r="J242" s="30"/>
      <c r="K242" s="30"/>
      <c r="L242" s="30"/>
      <c r="M242" s="30"/>
      <c r="N242" s="30"/>
      <c r="O242" s="30"/>
      <c r="S242" s="30"/>
      <c r="T242" s="30"/>
      <c r="AE242" s="30"/>
    </row>
    <row r="243" spans="1:31" ht="15.75">
      <c r="A243" s="2"/>
      <c r="B243" s="2"/>
      <c r="G243" s="122"/>
      <c r="H243" s="30"/>
      <c r="I243" s="30"/>
      <c r="J243" s="30"/>
      <c r="K243" s="30"/>
      <c r="L243" s="30"/>
      <c r="M243" s="30"/>
      <c r="N243" s="30"/>
      <c r="O243" s="30"/>
      <c r="S243" s="30"/>
      <c r="T243" s="30"/>
      <c r="AE243" s="30"/>
    </row>
    <row r="244" spans="1:31" ht="15.75">
      <c r="A244" s="2"/>
      <c r="B244" s="2"/>
      <c r="G244" s="122"/>
      <c r="H244" s="30"/>
      <c r="I244" s="30"/>
      <c r="J244" s="30"/>
      <c r="K244" s="30"/>
      <c r="L244" s="30"/>
      <c r="M244" s="30"/>
      <c r="N244" s="30"/>
      <c r="O244" s="30"/>
      <c r="S244" s="30"/>
      <c r="T244" s="30"/>
      <c r="AE244" s="30"/>
    </row>
    <row r="245" spans="1:31" ht="15.75">
      <c r="A245" s="2"/>
      <c r="B245" s="2"/>
      <c r="G245" s="122"/>
      <c r="H245" s="30"/>
      <c r="I245" s="30"/>
      <c r="J245" s="30"/>
      <c r="K245" s="30"/>
      <c r="L245" s="30"/>
      <c r="M245" s="30"/>
      <c r="N245" s="30"/>
      <c r="O245" s="30"/>
      <c r="S245" s="30"/>
      <c r="T245" s="30"/>
      <c r="AE245" s="30"/>
    </row>
    <row r="246" spans="1:31" ht="15.75">
      <c r="A246" s="2"/>
      <c r="B246" s="2"/>
      <c r="G246" s="122"/>
      <c r="H246" s="30"/>
      <c r="I246" s="30"/>
      <c r="J246" s="30"/>
      <c r="K246" s="30"/>
      <c r="L246" s="30"/>
      <c r="M246" s="30"/>
      <c r="N246" s="30"/>
      <c r="O246" s="30"/>
      <c r="S246" s="30"/>
      <c r="T246" s="30"/>
      <c r="AE246" s="30"/>
    </row>
    <row r="247" spans="1:31" ht="15.75">
      <c r="A247" s="2"/>
      <c r="B247" s="2"/>
      <c r="G247" s="122"/>
      <c r="H247" s="30"/>
      <c r="I247" s="30"/>
      <c r="J247" s="30"/>
      <c r="K247" s="30"/>
      <c r="L247" s="30"/>
      <c r="M247" s="30"/>
      <c r="N247" s="30"/>
      <c r="O247" s="30"/>
      <c r="S247" s="30"/>
      <c r="T247" s="30"/>
      <c r="AE247" s="30"/>
    </row>
    <row r="248" spans="1:31" ht="15.75">
      <c r="A248" s="2"/>
      <c r="B248" s="2"/>
      <c r="G248" s="122"/>
      <c r="H248" s="30"/>
      <c r="I248" s="30"/>
      <c r="J248" s="30"/>
      <c r="K248" s="30"/>
      <c r="L248" s="30"/>
      <c r="M248" s="30"/>
      <c r="N248" s="30"/>
      <c r="O248" s="30"/>
      <c r="S248" s="30"/>
      <c r="T248" s="30"/>
      <c r="AE248" s="30"/>
    </row>
    <row r="249" spans="1:31" ht="15.75">
      <c r="A249" s="2"/>
      <c r="B249" s="2"/>
      <c r="G249" s="122"/>
      <c r="H249" s="30"/>
      <c r="I249" s="30"/>
      <c r="J249" s="30"/>
      <c r="K249" s="30"/>
      <c r="L249" s="30"/>
      <c r="M249" s="30"/>
      <c r="N249" s="30"/>
      <c r="O249" s="30"/>
      <c r="S249" s="30"/>
      <c r="T249" s="30"/>
      <c r="AE249" s="30"/>
    </row>
    <row r="250" spans="1:31" ht="15.75">
      <c r="A250" s="2"/>
      <c r="B250" s="2"/>
      <c r="G250" s="122"/>
      <c r="H250" s="30"/>
      <c r="I250" s="30"/>
      <c r="J250" s="30"/>
      <c r="K250" s="30"/>
      <c r="L250" s="30"/>
      <c r="M250" s="30"/>
      <c r="N250" s="30"/>
      <c r="O250" s="30"/>
      <c r="S250" s="30"/>
      <c r="T250" s="30"/>
      <c r="AE250" s="30"/>
    </row>
    <row r="251" spans="1:31" ht="15.75">
      <c r="A251" s="2"/>
      <c r="B251" s="2"/>
      <c r="G251" s="122"/>
      <c r="H251" s="30"/>
      <c r="I251" s="30"/>
      <c r="J251" s="30"/>
      <c r="K251" s="30"/>
      <c r="L251" s="30"/>
      <c r="M251" s="30"/>
      <c r="N251" s="30"/>
      <c r="O251" s="30"/>
      <c r="S251" s="30"/>
      <c r="T251" s="30"/>
      <c r="AE251" s="30"/>
    </row>
    <row r="252" spans="1:31" ht="15.75">
      <c r="A252" s="2"/>
      <c r="B252" s="2"/>
      <c r="G252" s="122"/>
      <c r="H252" s="30"/>
      <c r="I252" s="30"/>
      <c r="J252" s="30"/>
      <c r="K252" s="30"/>
      <c r="L252" s="30"/>
      <c r="M252" s="30"/>
      <c r="N252" s="30"/>
      <c r="O252" s="30"/>
      <c r="S252" s="30"/>
      <c r="T252" s="30"/>
      <c r="AE252" s="30"/>
    </row>
    <row r="253" spans="1:31" ht="15.75">
      <c r="A253" s="2"/>
      <c r="B253" s="2"/>
      <c r="G253" s="122"/>
      <c r="H253" s="30"/>
      <c r="I253" s="30"/>
      <c r="J253" s="30"/>
      <c r="K253" s="30"/>
      <c r="L253" s="30"/>
      <c r="M253" s="30"/>
      <c r="N253" s="30"/>
      <c r="O253" s="30"/>
      <c r="S253" s="30"/>
      <c r="T253" s="30"/>
      <c r="AE253" s="30"/>
    </row>
    <row r="254" spans="1:31" ht="15.75">
      <c r="A254" s="2"/>
      <c r="B254" s="2"/>
      <c r="G254" s="122"/>
      <c r="H254" s="30"/>
      <c r="I254" s="30"/>
      <c r="J254" s="30"/>
      <c r="K254" s="30"/>
      <c r="L254" s="30"/>
      <c r="M254" s="30"/>
      <c r="N254" s="30"/>
      <c r="O254" s="30"/>
      <c r="S254" s="30"/>
      <c r="T254" s="30"/>
      <c r="AE254" s="30"/>
    </row>
    <row r="255" spans="1:31" ht="15.75">
      <c r="A255" s="2"/>
      <c r="B255" s="2"/>
      <c r="G255" s="122"/>
      <c r="H255" s="30"/>
      <c r="I255" s="30"/>
      <c r="J255" s="30"/>
      <c r="K255" s="30"/>
      <c r="L255" s="30"/>
      <c r="M255" s="30"/>
      <c r="N255" s="30"/>
      <c r="O255" s="30"/>
      <c r="S255" s="30"/>
      <c r="T255" s="30"/>
      <c r="AE255" s="30"/>
    </row>
    <row r="256" spans="1:31" ht="15.75">
      <c r="A256" s="2"/>
      <c r="B256" s="2"/>
      <c r="G256" s="122"/>
      <c r="H256" s="30"/>
      <c r="I256" s="30"/>
      <c r="J256" s="30"/>
      <c r="K256" s="30"/>
      <c r="L256" s="30"/>
      <c r="M256" s="30"/>
      <c r="N256" s="30"/>
      <c r="O256" s="30"/>
      <c r="S256" s="30"/>
      <c r="T256" s="30"/>
      <c r="AE256" s="30"/>
    </row>
    <row r="257" spans="1:31" ht="15.75">
      <c r="A257" s="2"/>
      <c r="B257" s="2"/>
      <c r="G257" s="122"/>
      <c r="H257" s="30"/>
      <c r="I257" s="30"/>
      <c r="J257" s="30"/>
      <c r="K257" s="30"/>
      <c r="L257" s="30"/>
      <c r="M257" s="30"/>
      <c r="N257" s="30"/>
      <c r="O257" s="30"/>
      <c r="S257" s="30"/>
      <c r="T257" s="30"/>
      <c r="AE257" s="30"/>
    </row>
    <row r="258" spans="1:31" ht="15.75">
      <c r="A258" s="2"/>
      <c r="B258" s="2"/>
      <c r="G258" s="122"/>
      <c r="H258" s="30"/>
      <c r="I258" s="30"/>
      <c r="J258" s="30"/>
      <c r="K258" s="30"/>
      <c r="L258" s="30"/>
      <c r="M258" s="30"/>
      <c r="N258" s="30"/>
      <c r="O258" s="30"/>
      <c r="S258" s="30"/>
      <c r="T258" s="30"/>
      <c r="AE258" s="30"/>
    </row>
    <row r="259" spans="1:31" ht="15.75">
      <c r="A259" s="2"/>
      <c r="B259" s="2"/>
      <c r="G259" s="122"/>
      <c r="H259" s="30"/>
      <c r="I259" s="30"/>
      <c r="J259" s="30"/>
      <c r="K259" s="30"/>
      <c r="L259" s="30"/>
      <c r="M259" s="30"/>
      <c r="N259" s="30"/>
      <c r="O259" s="30"/>
      <c r="S259" s="30"/>
      <c r="T259" s="30"/>
      <c r="AE259" s="30"/>
    </row>
    <row r="260" spans="1:31" ht="15.75">
      <c r="A260" s="2"/>
      <c r="B260" s="2"/>
      <c r="G260" s="122"/>
      <c r="H260" s="30"/>
      <c r="I260" s="30"/>
      <c r="J260" s="30"/>
      <c r="K260" s="30"/>
      <c r="L260" s="30"/>
      <c r="M260" s="30"/>
      <c r="N260" s="30"/>
      <c r="O260" s="30"/>
      <c r="S260" s="30"/>
      <c r="T260" s="30"/>
      <c r="AE260" s="30"/>
    </row>
    <row r="261" spans="1:31" ht="15.75">
      <c r="A261" s="2"/>
      <c r="B261" s="2"/>
      <c r="G261" s="122"/>
      <c r="H261" s="30"/>
      <c r="I261" s="30"/>
      <c r="J261" s="30"/>
      <c r="K261" s="30"/>
      <c r="L261" s="30"/>
      <c r="M261" s="30"/>
      <c r="N261" s="30"/>
      <c r="O261" s="30"/>
      <c r="S261" s="30"/>
      <c r="T261" s="30"/>
      <c r="AE261" s="30"/>
    </row>
    <row r="262" spans="1:31" ht="15.75">
      <c r="A262" s="2"/>
      <c r="B262" s="2"/>
      <c r="G262" s="122"/>
      <c r="H262" s="30"/>
      <c r="I262" s="30"/>
      <c r="J262" s="30"/>
      <c r="K262" s="30"/>
      <c r="L262" s="30"/>
      <c r="M262" s="30"/>
      <c r="N262" s="30"/>
      <c r="O262" s="30"/>
      <c r="S262" s="30"/>
      <c r="T262" s="30"/>
      <c r="AE262" s="30"/>
    </row>
    <row r="263" spans="1:31" ht="15.75">
      <c r="A263" s="2"/>
      <c r="B263" s="2"/>
      <c r="G263" s="122"/>
      <c r="H263" s="30"/>
      <c r="I263" s="30"/>
      <c r="J263" s="30"/>
      <c r="K263" s="30"/>
      <c r="L263" s="30"/>
      <c r="M263" s="30"/>
      <c r="N263" s="30"/>
      <c r="O263" s="30"/>
      <c r="S263" s="30"/>
      <c r="T263" s="30"/>
      <c r="AE263" s="30"/>
    </row>
    <row r="264" spans="1:31" ht="15.75">
      <c r="A264" s="2"/>
      <c r="B264" s="2"/>
      <c r="G264" s="122"/>
      <c r="H264" s="30"/>
      <c r="I264" s="30"/>
      <c r="J264" s="30"/>
      <c r="K264" s="30"/>
      <c r="L264" s="30"/>
      <c r="M264" s="30"/>
      <c r="N264" s="30"/>
      <c r="O264" s="30"/>
      <c r="S264" s="30"/>
      <c r="T264" s="30"/>
      <c r="AE264" s="30"/>
    </row>
    <row r="265" spans="1:31" ht="15.75">
      <c r="A265" s="2"/>
      <c r="B265" s="2"/>
      <c r="G265" s="122"/>
      <c r="H265" s="30"/>
      <c r="I265" s="30"/>
      <c r="J265" s="30"/>
      <c r="K265" s="30"/>
      <c r="L265" s="30"/>
      <c r="M265" s="30"/>
      <c r="N265" s="30"/>
      <c r="O265" s="30"/>
      <c r="S265" s="30"/>
      <c r="T265" s="30"/>
      <c r="AE265" s="30"/>
    </row>
    <row r="266" spans="1:31" ht="15.75">
      <c r="A266" s="2"/>
      <c r="B266" s="2"/>
      <c r="G266" s="122"/>
      <c r="H266" s="30"/>
      <c r="I266" s="30"/>
      <c r="J266" s="30"/>
      <c r="K266" s="30"/>
      <c r="L266" s="30"/>
      <c r="M266" s="30"/>
      <c r="N266" s="30"/>
      <c r="O266" s="30"/>
      <c r="S266" s="30"/>
      <c r="T266" s="30"/>
      <c r="AE266" s="30"/>
    </row>
    <row r="267" spans="1:31" ht="15.75">
      <c r="A267" s="2"/>
      <c r="B267" s="2"/>
      <c r="G267" s="122"/>
      <c r="H267" s="30"/>
      <c r="I267" s="30"/>
      <c r="J267" s="30"/>
      <c r="K267" s="30"/>
      <c r="L267" s="30"/>
      <c r="M267" s="30"/>
      <c r="N267" s="30"/>
      <c r="O267" s="30"/>
      <c r="S267" s="30"/>
      <c r="T267" s="30"/>
      <c r="AE267" s="30"/>
    </row>
    <row r="268" spans="1:31" ht="15.75">
      <c r="A268" s="2"/>
      <c r="B268" s="2"/>
      <c r="G268" s="122"/>
      <c r="H268" s="30"/>
      <c r="I268" s="30"/>
      <c r="J268" s="30"/>
      <c r="K268" s="30"/>
      <c r="L268" s="30"/>
      <c r="M268" s="30"/>
      <c r="N268" s="30"/>
      <c r="O268" s="30"/>
      <c r="S268" s="30"/>
      <c r="T268" s="30"/>
      <c r="AE268" s="30"/>
    </row>
    <row r="269" spans="1:31" ht="15.75">
      <c r="A269" s="2"/>
      <c r="B269" s="2"/>
      <c r="G269" s="122"/>
      <c r="H269" s="30"/>
      <c r="I269" s="30"/>
      <c r="J269" s="30"/>
      <c r="K269" s="30"/>
      <c r="L269" s="30"/>
      <c r="M269" s="30"/>
      <c r="N269" s="30"/>
      <c r="O269" s="30"/>
      <c r="S269" s="30"/>
      <c r="T269" s="30"/>
      <c r="AE269" s="30"/>
    </row>
    <row r="270" spans="1:31" ht="15.75">
      <c r="A270" s="2"/>
      <c r="B270" s="2"/>
      <c r="G270" s="122"/>
      <c r="H270" s="30"/>
      <c r="I270" s="30"/>
      <c r="J270" s="30"/>
      <c r="K270" s="30"/>
      <c r="L270" s="30"/>
      <c r="M270" s="30"/>
      <c r="N270" s="30"/>
      <c r="O270" s="30"/>
      <c r="S270" s="30"/>
      <c r="T270" s="30"/>
      <c r="AE270" s="30"/>
    </row>
    <row r="271" spans="1:31" ht="15.75">
      <c r="A271" s="2"/>
      <c r="B271" s="2"/>
      <c r="G271" s="122"/>
      <c r="H271" s="30"/>
      <c r="I271" s="30"/>
      <c r="J271" s="30"/>
      <c r="K271" s="30"/>
      <c r="L271" s="30"/>
      <c r="M271" s="30"/>
      <c r="N271" s="30"/>
      <c r="O271" s="30"/>
      <c r="S271" s="30"/>
      <c r="T271" s="30"/>
      <c r="AE271" s="30"/>
    </row>
    <row r="272" spans="1:31" ht="15.75">
      <c r="A272" s="2"/>
      <c r="B272" s="2"/>
      <c r="G272" s="122"/>
      <c r="H272" s="30"/>
      <c r="I272" s="30"/>
      <c r="J272" s="30"/>
      <c r="K272" s="30"/>
      <c r="L272" s="30"/>
      <c r="M272" s="30"/>
      <c r="N272" s="30"/>
      <c r="O272" s="30"/>
      <c r="S272" s="30"/>
      <c r="T272" s="30"/>
      <c r="AE272" s="30"/>
    </row>
    <row r="273" spans="1:31" ht="15.75">
      <c r="A273" s="2"/>
      <c r="B273" s="2"/>
      <c r="G273" s="122"/>
      <c r="H273" s="30"/>
      <c r="I273" s="30"/>
      <c r="J273" s="30"/>
      <c r="K273" s="30"/>
      <c r="L273" s="30"/>
      <c r="M273" s="30"/>
      <c r="N273" s="30"/>
      <c r="O273" s="30"/>
      <c r="S273" s="30"/>
      <c r="T273" s="30"/>
      <c r="AE273" s="30"/>
    </row>
    <row r="274" spans="1:31" ht="15.75">
      <c r="A274" s="2"/>
      <c r="B274" s="2"/>
      <c r="G274" s="122"/>
      <c r="H274" s="30"/>
      <c r="I274" s="30"/>
      <c r="J274" s="30"/>
      <c r="K274" s="30"/>
      <c r="L274" s="30"/>
      <c r="M274" s="30"/>
      <c r="N274" s="30"/>
      <c r="O274" s="30"/>
      <c r="S274" s="30"/>
      <c r="T274" s="30"/>
      <c r="AE274" s="30"/>
    </row>
    <row r="275" spans="1:31" ht="15.75">
      <c r="A275" s="2"/>
      <c r="B275" s="2"/>
      <c r="G275" s="122"/>
      <c r="H275" s="30"/>
      <c r="I275" s="30"/>
      <c r="J275" s="30"/>
      <c r="K275" s="30"/>
      <c r="L275" s="30"/>
      <c r="M275" s="30"/>
      <c r="N275" s="30"/>
      <c r="O275" s="30"/>
      <c r="S275" s="30"/>
      <c r="T275" s="30"/>
      <c r="AE275" s="30"/>
    </row>
    <row r="276" spans="1:31" ht="15.75">
      <c r="A276" s="2"/>
      <c r="B276" s="2"/>
      <c r="G276" s="122"/>
      <c r="H276" s="30"/>
      <c r="I276" s="30"/>
      <c r="J276" s="30"/>
      <c r="K276" s="30"/>
      <c r="L276" s="30"/>
      <c r="M276" s="30"/>
      <c r="N276" s="30"/>
      <c r="O276" s="30"/>
      <c r="S276" s="30"/>
      <c r="T276" s="30"/>
      <c r="AE276" s="30"/>
    </row>
    <row r="277" spans="1:31" ht="15.75">
      <c r="A277" s="2"/>
      <c r="B277" s="2"/>
      <c r="G277" s="122"/>
      <c r="H277" s="30"/>
      <c r="I277" s="30"/>
      <c r="J277" s="30"/>
      <c r="K277" s="30"/>
      <c r="L277" s="30"/>
      <c r="M277" s="30"/>
      <c r="N277" s="30"/>
      <c r="O277" s="30"/>
      <c r="S277" s="30"/>
      <c r="T277" s="30"/>
      <c r="AE277" s="30"/>
    </row>
    <row r="278" spans="1:31" ht="15.75">
      <c r="A278" s="2"/>
      <c r="B278" s="2"/>
      <c r="G278" s="122"/>
      <c r="H278" s="30"/>
      <c r="I278" s="30"/>
      <c r="J278" s="30"/>
      <c r="K278" s="30"/>
      <c r="L278" s="30"/>
      <c r="M278" s="30"/>
      <c r="N278" s="30"/>
      <c r="O278" s="30"/>
      <c r="S278" s="30"/>
      <c r="T278" s="30"/>
      <c r="AE278" s="30"/>
    </row>
    <row r="279" spans="1:31" ht="15.75">
      <c r="A279" s="2"/>
      <c r="B279" s="2"/>
      <c r="G279" s="122"/>
      <c r="H279" s="30"/>
      <c r="I279" s="30"/>
      <c r="J279" s="30"/>
      <c r="K279" s="30"/>
      <c r="L279" s="30"/>
      <c r="M279" s="30"/>
      <c r="N279" s="30"/>
      <c r="O279" s="30"/>
      <c r="S279" s="30"/>
      <c r="T279" s="30"/>
      <c r="AE279" s="30"/>
    </row>
    <row r="280" spans="1:31" ht="15.75">
      <c r="A280" s="2"/>
      <c r="B280" s="2"/>
      <c r="G280" s="122"/>
      <c r="H280" s="30"/>
      <c r="I280" s="30"/>
      <c r="J280" s="30"/>
      <c r="K280" s="30"/>
      <c r="L280" s="30"/>
      <c r="M280" s="30"/>
      <c r="N280" s="30"/>
      <c r="O280" s="30"/>
      <c r="S280" s="30"/>
      <c r="T280" s="30"/>
      <c r="AE280" s="30"/>
    </row>
    <row r="281" spans="1:31" ht="15.75">
      <c r="A281" s="2"/>
      <c r="B281" s="2"/>
      <c r="G281" s="122"/>
      <c r="H281" s="30"/>
      <c r="I281" s="30"/>
      <c r="J281" s="30"/>
      <c r="K281" s="30"/>
      <c r="L281" s="30"/>
      <c r="M281" s="30"/>
      <c r="N281" s="30"/>
      <c r="O281" s="30"/>
      <c r="S281" s="30"/>
      <c r="T281" s="30"/>
      <c r="AE281" s="30"/>
    </row>
    <row r="282" spans="1:31" ht="15.75">
      <c r="A282" s="2"/>
      <c r="B282" s="2"/>
      <c r="G282" s="122"/>
      <c r="H282" s="30"/>
      <c r="I282" s="30"/>
      <c r="J282" s="30"/>
      <c r="K282" s="30"/>
      <c r="L282" s="30"/>
      <c r="M282" s="30"/>
      <c r="N282" s="30"/>
      <c r="O282" s="30"/>
      <c r="S282" s="30"/>
      <c r="T282" s="30"/>
      <c r="AE282" s="30"/>
    </row>
    <row r="283" spans="1:31" ht="15.75">
      <c r="A283" s="2"/>
      <c r="B283" s="2"/>
      <c r="G283" s="122"/>
      <c r="H283" s="30"/>
      <c r="I283" s="30"/>
      <c r="J283" s="30"/>
      <c r="K283" s="30"/>
      <c r="L283" s="30"/>
      <c r="M283" s="30"/>
      <c r="N283" s="30"/>
      <c r="O283" s="30"/>
      <c r="S283" s="30"/>
      <c r="T283" s="30"/>
      <c r="AE283" s="30"/>
    </row>
    <row r="284" spans="1:31" ht="15.75">
      <c r="A284" s="2"/>
      <c r="B284" s="2"/>
      <c r="G284" s="122"/>
      <c r="H284" s="30"/>
      <c r="I284" s="30"/>
      <c r="J284" s="30"/>
      <c r="K284" s="30"/>
      <c r="L284" s="30"/>
      <c r="M284" s="30"/>
      <c r="N284" s="30"/>
      <c r="O284" s="30"/>
      <c r="S284" s="30"/>
      <c r="T284" s="30"/>
      <c r="AE284" s="30"/>
    </row>
    <row r="285" spans="1:31" ht="15.75">
      <c r="A285" s="2"/>
      <c r="B285" s="2"/>
      <c r="G285" s="122"/>
      <c r="H285" s="30"/>
      <c r="I285" s="30"/>
      <c r="J285" s="30"/>
      <c r="K285" s="30"/>
      <c r="L285" s="30"/>
      <c r="M285" s="30"/>
      <c r="N285" s="30"/>
      <c r="O285" s="30"/>
      <c r="S285" s="30"/>
      <c r="T285" s="30"/>
      <c r="AE285" s="30"/>
    </row>
    <row r="286" spans="1:31" ht="15.75">
      <c r="A286" s="2"/>
      <c r="B286" s="2"/>
      <c r="G286" s="122"/>
      <c r="H286" s="30"/>
      <c r="I286" s="30"/>
      <c r="J286" s="30"/>
      <c r="K286" s="30"/>
      <c r="L286" s="30"/>
      <c r="M286" s="30"/>
      <c r="N286" s="30"/>
      <c r="O286" s="30"/>
      <c r="S286" s="30"/>
      <c r="T286" s="30"/>
      <c r="AE286" s="30"/>
    </row>
    <row r="287" spans="1:31" ht="15.75">
      <c r="A287" s="2"/>
      <c r="B287" s="2"/>
      <c r="G287" s="122"/>
      <c r="H287" s="30"/>
      <c r="I287" s="30"/>
      <c r="J287" s="30"/>
      <c r="K287" s="30"/>
      <c r="L287" s="30"/>
      <c r="M287" s="30"/>
      <c r="N287" s="30"/>
      <c r="O287" s="30"/>
      <c r="S287" s="30"/>
      <c r="T287" s="30"/>
      <c r="AE287" s="30"/>
    </row>
    <row r="288" spans="1:31" ht="15.75">
      <c r="A288" s="2"/>
      <c r="B288" s="2"/>
      <c r="H288" s="30"/>
      <c r="I288" s="30"/>
      <c r="J288" s="30"/>
      <c r="K288" s="30"/>
      <c r="L288" s="30"/>
      <c r="M288" s="30"/>
      <c r="N288" s="30"/>
      <c r="O288" s="30"/>
      <c r="S288" s="30"/>
      <c r="T288" s="30"/>
      <c r="AE288" s="30"/>
    </row>
    <row r="289" spans="1:31" ht="15.75">
      <c r="A289" s="2"/>
      <c r="B289" s="2"/>
      <c r="H289" s="30"/>
      <c r="I289" s="30"/>
      <c r="J289" s="30"/>
      <c r="K289" s="30"/>
      <c r="L289" s="30"/>
      <c r="M289" s="30"/>
      <c r="N289" s="30"/>
      <c r="O289" s="30"/>
      <c r="S289" s="30"/>
      <c r="T289" s="30"/>
      <c r="AE289" s="30"/>
    </row>
    <row r="290" spans="1:31" ht="15.75">
      <c r="A290" s="2"/>
      <c r="B290" s="2"/>
      <c r="H290" s="30"/>
      <c r="I290" s="30"/>
      <c r="J290" s="30"/>
      <c r="K290" s="30"/>
      <c r="L290" s="30"/>
      <c r="M290" s="30"/>
      <c r="N290" s="30"/>
      <c r="O290" s="30"/>
      <c r="S290" s="30"/>
      <c r="T290" s="30"/>
      <c r="AE290" s="30"/>
    </row>
    <row r="291" spans="1:31" ht="15.75">
      <c r="A291" s="2"/>
      <c r="B291" s="2"/>
      <c r="H291" s="30"/>
      <c r="I291" s="30"/>
      <c r="J291" s="30"/>
      <c r="K291" s="30"/>
      <c r="L291" s="30"/>
      <c r="M291" s="30"/>
      <c r="N291" s="30"/>
      <c r="O291" s="30"/>
      <c r="S291" s="30"/>
      <c r="T291" s="30"/>
      <c r="AE291" s="30"/>
    </row>
    <row r="292" spans="1:31" ht="15.75">
      <c r="A292" s="2"/>
      <c r="B292" s="2"/>
      <c r="H292" s="30"/>
      <c r="I292" s="30"/>
      <c r="J292" s="30"/>
      <c r="K292" s="30"/>
      <c r="L292" s="30"/>
      <c r="M292" s="30"/>
      <c r="N292" s="30"/>
      <c r="O292" s="30"/>
      <c r="S292" s="30"/>
      <c r="T292" s="30"/>
      <c r="AE292" s="30"/>
    </row>
    <row r="293" spans="1:31" ht="15.75">
      <c r="A293" s="2"/>
      <c r="B293" s="2"/>
      <c r="H293" s="30"/>
      <c r="I293" s="30"/>
      <c r="J293" s="30"/>
      <c r="K293" s="30"/>
      <c r="L293" s="30"/>
      <c r="M293" s="30"/>
      <c r="N293" s="30"/>
      <c r="O293" s="30"/>
      <c r="S293" s="30"/>
      <c r="T293" s="30"/>
      <c r="AE293" s="30"/>
    </row>
    <row r="294" spans="1:31" ht="15.75">
      <c r="A294" s="2"/>
      <c r="B294" s="2"/>
      <c r="H294" s="30"/>
      <c r="I294" s="30"/>
      <c r="J294" s="30"/>
      <c r="K294" s="30"/>
      <c r="L294" s="30"/>
      <c r="M294" s="30"/>
      <c r="N294" s="30"/>
      <c r="O294" s="30"/>
      <c r="S294" s="30"/>
      <c r="T294" s="30"/>
      <c r="AE294" s="30"/>
    </row>
    <row r="295" spans="1:31" ht="15.75">
      <c r="A295" s="2"/>
      <c r="B295" s="2"/>
      <c r="H295" s="30"/>
      <c r="I295" s="30"/>
      <c r="J295" s="30"/>
      <c r="K295" s="30"/>
      <c r="L295" s="30"/>
      <c r="M295" s="30"/>
      <c r="N295" s="30"/>
      <c r="O295" s="30"/>
      <c r="S295" s="30"/>
      <c r="T295" s="30"/>
      <c r="AE295" s="30"/>
    </row>
    <row r="296" spans="1:31" ht="15.75">
      <c r="A296" s="2"/>
      <c r="B296" s="2"/>
      <c r="H296" s="30"/>
      <c r="I296" s="30"/>
      <c r="J296" s="30"/>
      <c r="K296" s="30"/>
      <c r="L296" s="30"/>
      <c r="M296" s="30"/>
      <c r="N296" s="30"/>
      <c r="O296" s="30"/>
      <c r="S296" s="30"/>
      <c r="T296" s="30"/>
      <c r="AE296" s="30"/>
    </row>
    <row r="297" spans="1:31" ht="15.75">
      <c r="A297" s="2"/>
      <c r="B297" s="2"/>
      <c r="H297" s="30"/>
      <c r="I297" s="30"/>
      <c r="J297" s="30"/>
      <c r="K297" s="30"/>
      <c r="L297" s="30"/>
      <c r="M297" s="30"/>
      <c r="N297" s="30"/>
      <c r="O297" s="30"/>
      <c r="S297" s="30"/>
      <c r="T297" s="30"/>
      <c r="AE297" s="30"/>
    </row>
    <row r="298" spans="1:31" ht="15.75">
      <c r="A298" s="2"/>
      <c r="B298" s="2"/>
      <c r="H298" s="30"/>
      <c r="I298" s="30"/>
      <c r="J298" s="30"/>
      <c r="K298" s="30"/>
      <c r="L298" s="30"/>
      <c r="M298" s="30"/>
      <c r="N298" s="30"/>
      <c r="O298" s="30"/>
      <c r="S298" s="30"/>
      <c r="T298" s="30"/>
      <c r="AE298" s="30"/>
    </row>
    <row r="299" spans="1:31" ht="15.75">
      <c r="A299" s="2"/>
      <c r="B299" s="2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S299" s="30"/>
      <c r="T299" s="30"/>
      <c r="AE299" s="30"/>
    </row>
    <row r="300" spans="1:31" ht="15.75">
      <c r="A300" s="2"/>
      <c r="B300" s="2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S300" s="30"/>
      <c r="T300" s="30"/>
      <c r="AE300" s="30"/>
    </row>
    <row r="301" spans="1:31" ht="15.75">
      <c r="A301" s="2"/>
      <c r="B301" s="2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S301" s="30"/>
      <c r="T301" s="30"/>
      <c r="AE301" s="30"/>
    </row>
    <row r="302" spans="1:31" ht="15.75">
      <c r="A302" s="2"/>
      <c r="B302" s="2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S302" s="30"/>
      <c r="T302" s="30"/>
      <c r="AE302" s="30"/>
    </row>
    <row r="303" spans="1:31" ht="15.75">
      <c r="A303" s="2"/>
      <c r="B303" s="2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S303" s="30"/>
      <c r="T303" s="30"/>
      <c r="AE303" s="30"/>
    </row>
    <row r="304" spans="1:31" ht="15.75">
      <c r="A304" s="2"/>
      <c r="B304" s="2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S304" s="30"/>
      <c r="T304" s="30"/>
      <c r="AE304" s="30"/>
    </row>
    <row r="305" spans="1:31" ht="15.75">
      <c r="A305" s="2"/>
      <c r="B305" s="2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S305" s="30"/>
      <c r="T305" s="30"/>
      <c r="AE305" s="30"/>
    </row>
    <row r="306" spans="1:31" ht="15.75">
      <c r="A306" s="2"/>
      <c r="B306" s="2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S306" s="30"/>
      <c r="T306" s="30"/>
      <c r="AE306" s="30"/>
    </row>
    <row r="307" spans="1:31" ht="15.75">
      <c r="A307" s="2"/>
      <c r="B307" s="2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S307" s="30"/>
      <c r="T307" s="30"/>
      <c r="AE307" s="30"/>
    </row>
    <row r="308" spans="1:31" ht="15.75">
      <c r="A308" s="2"/>
      <c r="B308" s="2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S308" s="30"/>
      <c r="T308" s="30"/>
      <c r="AE308" s="30"/>
    </row>
    <row r="309" spans="1:31" ht="15.75">
      <c r="A309" s="2"/>
      <c r="B309" s="2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S309" s="30"/>
      <c r="T309" s="30"/>
      <c r="AE309" s="30"/>
    </row>
    <row r="310" spans="1:31" ht="15.75">
      <c r="A310" s="2"/>
      <c r="B310" s="2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S310" s="30"/>
      <c r="T310" s="30"/>
      <c r="AE310" s="30"/>
    </row>
    <row r="311" spans="1:31" ht="15.75">
      <c r="A311" s="2"/>
      <c r="B311" s="2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S311" s="30"/>
      <c r="T311" s="30"/>
      <c r="AE311" s="30"/>
    </row>
    <row r="312" spans="1:31" ht="15.75">
      <c r="A312" s="2"/>
      <c r="B312" s="2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S312" s="30"/>
      <c r="T312" s="30"/>
      <c r="AE312" s="30"/>
    </row>
    <row r="313" spans="1:31" ht="15.75">
      <c r="A313" s="2"/>
      <c r="B313" s="2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S313" s="30"/>
      <c r="T313" s="30"/>
      <c r="AE313" s="30"/>
    </row>
    <row r="314" spans="1:31" ht="15.75">
      <c r="A314" s="2"/>
      <c r="B314" s="2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S314" s="30"/>
      <c r="T314" s="30"/>
      <c r="AE314" s="30"/>
    </row>
    <row r="315" spans="1:31" ht="15.75">
      <c r="A315" s="2"/>
      <c r="B315" s="2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S315" s="30"/>
      <c r="T315" s="30"/>
      <c r="AE315" s="30"/>
    </row>
    <row r="316" spans="1:31" ht="15.75">
      <c r="A316" s="2"/>
      <c r="B316" s="2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S316" s="30"/>
      <c r="T316" s="30"/>
      <c r="AE316" s="30"/>
    </row>
    <row r="317" spans="1:31" ht="15.75">
      <c r="A317" s="2"/>
      <c r="B317" s="2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S317" s="30"/>
      <c r="T317" s="30"/>
      <c r="AE317" s="30"/>
    </row>
    <row r="318" spans="1:31" ht="15.75">
      <c r="A318" s="2"/>
      <c r="B318" s="2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S318" s="30"/>
      <c r="T318" s="30"/>
      <c r="AE318" s="30"/>
    </row>
    <row r="319" spans="1:31" ht="15.75">
      <c r="A319" s="2"/>
      <c r="B319" s="2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S319" s="30"/>
      <c r="T319" s="30"/>
      <c r="AE319" s="30"/>
    </row>
    <row r="320" spans="1:31" ht="15.75">
      <c r="A320" s="2"/>
      <c r="B320" s="2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S320" s="30"/>
      <c r="T320" s="30"/>
      <c r="AE320" s="30"/>
    </row>
    <row r="321" spans="1:31" ht="15.75">
      <c r="A321" s="2"/>
      <c r="B321" s="2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S321" s="30"/>
      <c r="T321" s="30"/>
      <c r="AE321" s="30"/>
    </row>
    <row r="322" spans="1:31" ht="15.75">
      <c r="A322" s="2"/>
      <c r="B322" s="2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S322" s="30"/>
      <c r="T322" s="30"/>
      <c r="AE322" s="30"/>
    </row>
    <row r="323" spans="1:31" ht="15.75">
      <c r="A323" s="2"/>
      <c r="B323" s="2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S323" s="30"/>
      <c r="T323" s="30"/>
      <c r="AE323" s="30"/>
    </row>
    <row r="324" spans="1:31" ht="15.75">
      <c r="A324" s="2"/>
      <c r="B324" s="2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S324" s="30"/>
      <c r="T324" s="30"/>
      <c r="AE324" s="30"/>
    </row>
    <row r="325" spans="1:31" ht="15.75">
      <c r="A325" s="2"/>
      <c r="B325" s="2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S325" s="30"/>
      <c r="T325" s="30"/>
      <c r="AE325" s="30"/>
    </row>
    <row r="326" spans="1:31" ht="15.75">
      <c r="A326" s="2"/>
      <c r="B326" s="2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S326" s="30"/>
      <c r="T326" s="30"/>
      <c r="AE326" s="30"/>
    </row>
    <row r="327" spans="1:31" ht="15.75">
      <c r="A327" s="2"/>
      <c r="B327" s="2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S327" s="30"/>
      <c r="T327" s="30"/>
      <c r="AE327" s="30"/>
    </row>
    <row r="328" spans="1:31" ht="15.75">
      <c r="A328" s="2"/>
      <c r="B328" s="2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S328" s="30"/>
      <c r="T328" s="30"/>
      <c r="AE328" s="30"/>
    </row>
    <row r="329" spans="1:31" ht="15.75">
      <c r="A329" s="2"/>
      <c r="B329" s="2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S329" s="30"/>
      <c r="T329" s="30"/>
      <c r="AE329" s="30"/>
    </row>
    <row r="330" spans="1:31" ht="15.75">
      <c r="A330" s="2"/>
      <c r="B330" s="2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S330" s="30"/>
      <c r="T330" s="30"/>
      <c r="AE330" s="30"/>
    </row>
    <row r="331" spans="1:31" ht="15.75">
      <c r="A331" s="2"/>
      <c r="B331" s="2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S331" s="30"/>
      <c r="T331" s="30"/>
      <c r="AE331" s="30"/>
    </row>
    <row r="332" spans="1:31" ht="15.75">
      <c r="A332" s="2"/>
      <c r="B332" s="2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S332" s="30"/>
      <c r="T332" s="30"/>
      <c r="AE332" s="30"/>
    </row>
    <row r="333" spans="1:31" ht="15.75">
      <c r="A333" s="2"/>
      <c r="B333" s="2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S333" s="30"/>
      <c r="T333" s="30"/>
      <c r="AE333" s="30"/>
    </row>
    <row r="334" spans="1:31" ht="15.75">
      <c r="A334" s="2"/>
      <c r="B334" s="2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S334" s="30"/>
      <c r="T334" s="30"/>
      <c r="AE334" s="30"/>
    </row>
    <row r="335" spans="1:31" ht="15.75">
      <c r="A335" s="2"/>
      <c r="B335" s="2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S335" s="30"/>
      <c r="T335" s="30"/>
      <c r="AE335" s="30"/>
    </row>
    <row r="336" spans="1:31" ht="15.75">
      <c r="A336" s="2"/>
      <c r="B336" s="2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S336" s="30"/>
      <c r="T336" s="30"/>
      <c r="AE336" s="30"/>
    </row>
    <row r="337" spans="1:31" ht="15.75">
      <c r="A337" s="2"/>
      <c r="B337" s="2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S337" s="30"/>
      <c r="T337" s="30"/>
      <c r="AE337" s="30"/>
    </row>
    <row r="338" spans="1:31" ht="15.75">
      <c r="A338" s="2"/>
      <c r="B338" s="2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S338" s="30"/>
      <c r="T338" s="30"/>
      <c r="AE338" s="30"/>
    </row>
    <row r="339" spans="1:31" ht="15.75">
      <c r="A339" s="2"/>
      <c r="B339" s="2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S339" s="30"/>
      <c r="T339" s="30"/>
      <c r="AE339" s="30"/>
    </row>
    <row r="340" spans="1:31" ht="15.75">
      <c r="A340" s="2"/>
      <c r="B340" s="2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S340" s="30"/>
      <c r="T340" s="30"/>
      <c r="AE340" s="30"/>
    </row>
    <row r="341" spans="1:31" ht="15.75">
      <c r="A341" s="2"/>
      <c r="B341" s="2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S341" s="30"/>
      <c r="T341" s="30"/>
      <c r="AE341" s="30"/>
    </row>
    <row r="342" spans="1:31" ht="15.75">
      <c r="A342" s="2"/>
      <c r="B342" s="2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S342" s="30"/>
      <c r="T342" s="30"/>
      <c r="AE342" s="30"/>
    </row>
    <row r="343" spans="1:31" ht="15.75">
      <c r="A343" s="2"/>
      <c r="B343" s="2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S343" s="30"/>
      <c r="T343" s="30"/>
      <c r="AE343" s="30"/>
    </row>
    <row r="344" spans="1:31" ht="15.75">
      <c r="A344" s="2"/>
      <c r="B344" s="2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S344" s="30"/>
      <c r="T344" s="30"/>
      <c r="AE344" s="30"/>
    </row>
    <row r="345" spans="1:31" ht="15.75">
      <c r="A345" s="2"/>
      <c r="B345" s="2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S345" s="30"/>
      <c r="T345" s="30"/>
      <c r="AE345" s="30"/>
    </row>
    <row r="346" spans="1:31" ht="15.75">
      <c r="A346" s="2"/>
      <c r="B346" s="2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S346" s="30"/>
      <c r="T346" s="30"/>
      <c r="AE346" s="30"/>
    </row>
    <row r="347" spans="1:31" ht="15.75">
      <c r="A347" s="2"/>
      <c r="B347" s="2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S347" s="30"/>
      <c r="T347" s="30"/>
      <c r="AE347" s="30"/>
    </row>
    <row r="348" spans="1:31" ht="15.75">
      <c r="A348" s="2"/>
      <c r="B348" s="2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S348" s="30"/>
      <c r="T348" s="30"/>
      <c r="AE348" s="30"/>
    </row>
    <row r="349" spans="1:31" ht="15.75">
      <c r="A349" s="2"/>
      <c r="B349" s="2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S349" s="30"/>
      <c r="T349" s="30"/>
      <c r="AE349" s="30"/>
    </row>
    <row r="350" spans="1:31" ht="15.75">
      <c r="A350" s="2"/>
      <c r="B350" s="2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S350" s="30"/>
      <c r="T350" s="30"/>
      <c r="AE350" s="30"/>
    </row>
    <row r="351" spans="1:31" ht="15.75">
      <c r="A351" s="2"/>
      <c r="B351" s="2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S351" s="30"/>
      <c r="T351" s="30"/>
      <c r="AE351" s="30"/>
    </row>
    <row r="352" spans="1:31" ht="15.75">
      <c r="A352" s="2"/>
      <c r="B352" s="2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S352" s="30"/>
      <c r="T352" s="30"/>
      <c r="AE352" s="30"/>
    </row>
    <row r="353" spans="1:31" ht="15.75">
      <c r="A353" s="2"/>
      <c r="B353" s="2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S353" s="30"/>
      <c r="T353" s="30"/>
      <c r="AE353" s="30"/>
    </row>
    <row r="354" spans="1:31" ht="15.75">
      <c r="A354" s="2"/>
      <c r="B354" s="2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S354" s="30"/>
      <c r="T354" s="30"/>
      <c r="AE354" s="30"/>
    </row>
    <row r="355" spans="1:31" ht="15.75">
      <c r="A355" s="2"/>
      <c r="B355" s="2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S355" s="30"/>
      <c r="T355" s="30"/>
      <c r="AE355" s="30"/>
    </row>
    <row r="356" spans="1:31" ht="15.75">
      <c r="A356" s="2"/>
      <c r="B356" s="2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S356" s="30"/>
      <c r="T356" s="30"/>
      <c r="AE356" s="30"/>
    </row>
    <row r="357" spans="1:31" ht="15.75">
      <c r="A357" s="2"/>
      <c r="B357" s="2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S357" s="30"/>
      <c r="T357" s="30"/>
      <c r="AE357" s="30"/>
    </row>
    <row r="358" spans="1:31" ht="15.75">
      <c r="A358" s="2"/>
      <c r="B358" s="2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S358" s="30"/>
      <c r="T358" s="30"/>
      <c r="AE358" s="30"/>
    </row>
    <row r="359" spans="1:31" ht="15.75">
      <c r="A359" s="2"/>
      <c r="B359" s="2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S359" s="30"/>
      <c r="T359" s="30"/>
      <c r="AE359" s="30"/>
    </row>
    <row r="360" spans="1:31" ht="15.75">
      <c r="A360" s="2"/>
      <c r="B360" s="2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S360" s="30"/>
      <c r="T360" s="30"/>
      <c r="AE360" s="30"/>
    </row>
    <row r="361" spans="1:31" ht="15.75">
      <c r="A361" s="2"/>
      <c r="B361" s="2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S361" s="30"/>
      <c r="T361" s="30"/>
      <c r="AE361" s="30"/>
    </row>
    <row r="362" spans="1:31" ht="15.75">
      <c r="A362" s="2"/>
      <c r="B362" s="2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S362" s="30"/>
      <c r="T362" s="30"/>
      <c r="AE362" s="30"/>
    </row>
    <row r="363" spans="1:31" ht="15.75">
      <c r="A363" s="2"/>
      <c r="B363" s="2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S363" s="30"/>
      <c r="T363" s="30"/>
      <c r="AE363" s="30"/>
    </row>
    <row r="364" spans="1:31" ht="15.75">
      <c r="A364" s="2"/>
      <c r="B364" s="2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S364" s="30"/>
      <c r="T364" s="30"/>
      <c r="AE364" s="30"/>
    </row>
    <row r="365" spans="1:31" ht="15.75">
      <c r="A365" s="2"/>
      <c r="B365" s="2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S365" s="30"/>
      <c r="T365" s="30"/>
      <c r="AE365" s="30"/>
    </row>
    <row r="366" spans="1:31" ht="15.75">
      <c r="A366" s="2"/>
      <c r="B366" s="2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S366" s="30"/>
      <c r="T366" s="30"/>
      <c r="AE366" s="30"/>
    </row>
    <row r="367" spans="1:31" ht="15.75">
      <c r="A367" s="2"/>
      <c r="B367" s="2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S367" s="30"/>
      <c r="T367" s="30"/>
      <c r="AE367" s="30"/>
    </row>
    <row r="368" spans="1:31" ht="15.75">
      <c r="A368" s="2"/>
      <c r="B368" s="2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S368" s="30"/>
      <c r="T368" s="30"/>
      <c r="AE368" s="30"/>
    </row>
    <row r="369" spans="1:31" ht="15.75">
      <c r="A369" s="2"/>
      <c r="B369" s="2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S369" s="30"/>
      <c r="T369" s="30"/>
      <c r="AE369" s="30"/>
    </row>
    <row r="370" spans="1:31" ht="15.75">
      <c r="A370" s="2"/>
      <c r="B370" s="2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S370" s="30"/>
      <c r="T370" s="30"/>
      <c r="AE370" s="30"/>
    </row>
    <row r="371" spans="1:31" ht="15.75">
      <c r="A371" s="2"/>
      <c r="B371" s="2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S371" s="30"/>
      <c r="T371" s="30"/>
      <c r="AE371" s="30"/>
    </row>
    <row r="372" spans="1:31" ht="15.75">
      <c r="A372" s="2"/>
      <c r="B372" s="2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S372" s="30"/>
      <c r="T372" s="30"/>
      <c r="AE372" s="30"/>
    </row>
    <row r="373" spans="1:31" ht="15.75">
      <c r="A373" s="2"/>
      <c r="B373" s="2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S373" s="30"/>
      <c r="T373" s="30"/>
      <c r="AE373" s="30"/>
    </row>
    <row r="374" spans="1:31" ht="15.75">
      <c r="A374" s="2"/>
      <c r="B374" s="2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S374" s="30"/>
      <c r="T374" s="30"/>
      <c r="AE374" s="30"/>
    </row>
    <row r="375" spans="1:31" ht="15.75">
      <c r="A375" s="2"/>
      <c r="B375" s="2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S375" s="30"/>
      <c r="T375" s="30"/>
      <c r="AE375" s="30"/>
    </row>
    <row r="376" spans="1:31" ht="15.75">
      <c r="A376" s="2"/>
      <c r="B376" s="2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S376" s="30"/>
      <c r="T376" s="30"/>
      <c r="AE376" s="30"/>
    </row>
    <row r="377" spans="1:31" ht="15.75">
      <c r="A377" s="2"/>
      <c r="B377" s="2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S377" s="30"/>
      <c r="T377" s="30"/>
      <c r="AE377" s="30"/>
    </row>
    <row r="378" spans="1:31" ht="15.75">
      <c r="A378" s="2"/>
      <c r="B378" s="2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S378" s="30"/>
      <c r="T378" s="30"/>
      <c r="AE378" s="30"/>
    </row>
    <row r="379" spans="1:31" ht="15.75">
      <c r="A379" s="2"/>
      <c r="B379" s="2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S379" s="30"/>
      <c r="T379" s="30"/>
      <c r="AE379" s="30"/>
    </row>
    <row r="380" spans="1:31" ht="15.75">
      <c r="A380" s="2"/>
      <c r="B380" s="2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S380" s="30"/>
      <c r="T380" s="30"/>
      <c r="AE380" s="30"/>
    </row>
    <row r="381" spans="1:31" ht="15.75">
      <c r="A381" s="2"/>
      <c r="B381" s="2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S381" s="30"/>
      <c r="T381" s="30"/>
      <c r="AE381" s="30"/>
    </row>
    <row r="382" spans="1:31" ht="15.75">
      <c r="A382" s="2"/>
      <c r="B382" s="2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S382" s="30"/>
      <c r="T382" s="30"/>
      <c r="AE382" s="30"/>
    </row>
    <row r="383" spans="1:31" ht="15.75">
      <c r="A383" s="2"/>
      <c r="B383" s="2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S383" s="30"/>
      <c r="T383" s="30"/>
      <c r="AE383" s="30"/>
    </row>
    <row r="384" spans="1:31" ht="15.75">
      <c r="A384" s="2"/>
      <c r="B384" s="2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S384" s="30"/>
      <c r="T384" s="30"/>
      <c r="AE384" s="30"/>
    </row>
    <row r="385" spans="1:31" ht="15.75">
      <c r="A385" s="2"/>
      <c r="B385" s="2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S385" s="30"/>
      <c r="T385" s="30"/>
      <c r="AE385" s="30"/>
    </row>
    <row r="386" spans="1:31" ht="15.75">
      <c r="A386" s="2"/>
      <c r="B386" s="2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S386" s="30"/>
      <c r="T386" s="30"/>
      <c r="AE386" s="30"/>
    </row>
    <row r="387" spans="1:31" ht="15.75">
      <c r="A387" s="2"/>
      <c r="B387" s="2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S387" s="30"/>
      <c r="T387" s="30"/>
      <c r="AE387" s="30"/>
    </row>
    <row r="388" spans="1:31" ht="15.75">
      <c r="A388" s="2"/>
      <c r="B388" s="2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S388" s="30"/>
      <c r="T388" s="30"/>
      <c r="AE388" s="30"/>
    </row>
    <row r="389" spans="1:31" ht="15.75">
      <c r="A389" s="2"/>
      <c r="B389" s="2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S389" s="30"/>
      <c r="T389" s="30"/>
      <c r="AE389" s="30"/>
    </row>
    <row r="390" spans="1:31" ht="15.75">
      <c r="A390" s="2"/>
      <c r="B390" s="2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S390" s="30"/>
      <c r="T390" s="30"/>
      <c r="AE390" s="30"/>
    </row>
    <row r="391" spans="1:31" ht="15.75">
      <c r="A391" s="2"/>
      <c r="B391" s="2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S391" s="30"/>
      <c r="T391" s="30"/>
      <c r="AE391" s="30"/>
    </row>
    <row r="392" spans="1:31" ht="15.75">
      <c r="A392" s="2"/>
      <c r="B392" s="2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S392" s="30"/>
      <c r="T392" s="30"/>
      <c r="AE392" s="30"/>
    </row>
    <row r="393" spans="1:31" ht="15.75">
      <c r="A393" s="2"/>
      <c r="B393" s="2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S393" s="30"/>
      <c r="T393" s="30"/>
      <c r="AE393" s="30"/>
    </row>
    <row r="394" spans="1:31" ht="15.75">
      <c r="A394" s="2"/>
      <c r="B394" s="2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S394" s="30"/>
      <c r="T394" s="30"/>
      <c r="AE394" s="30"/>
    </row>
    <row r="395" spans="1:31" ht="15.75">
      <c r="A395" s="2"/>
      <c r="B395" s="2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S395" s="30"/>
      <c r="T395" s="30"/>
      <c r="AE395" s="30"/>
    </row>
    <row r="396" spans="1:31" ht="15.75">
      <c r="A396" s="2"/>
      <c r="B396" s="2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S396" s="30"/>
      <c r="T396" s="30"/>
      <c r="AE396" s="30"/>
    </row>
    <row r="397" spans="1:31" ht="15.75">
      <c r="A397" s="2"/>
      <c r="B397" s="2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S397" s="30"/>
      <c r="T397" s="30"/>
      <c r="AE397" s="30"/>
    </row>
    <row r="398" spans="1:31" ht="15.75">
      <c r="A398" s="2"/>
      <c r="B398" s="2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S398" s="30"/>
      <c r="T398" s="30"/>
      <c r="AE398" s="30"/>
    </row>
    <row r="399" spans="1:31" ht="15.75">
      <c r="A399" s="2"/>
      <c r="B399" s="2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S399" s="30"/>
      <c r="T399" s="30"/>
      <c r="AE399" s="30"/>
    </row>
    <row r="400" spans="1:31" ht="15.75">
      <c r="A400" s="2"/>
      <c r="B400" s="2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S400" s="30"/>
      <c r="T400" s="30"/>
      <c r="AE400" s="30"/>
    </row>
    <row r="401" spans="1:31" ht="15.75">
      <c r="A401" s="2"/>
      <c r="B401" s="2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S401" s="30"/>
      <c r="T401" s="30"/>
      <c r="AE401" s="30"/>
    </row>
    <row r="402" spans="1:31" ht="15.75">
      <c r="A402" s="2"/>
      <c r="B402" s="2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S402" s="30"/>
      <c r="T402" s="30"/>
      <c r="AE402" s="30"/>
    </row>
    <row r="403" spans="1:31" ht="15.75">
      <c r="A403" s="2"/>
      <c r="B403" s="2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S403" s="30"/>
      <c r="T403" s="30"/>
      <c r="AE403" s="30"/>
    </row>
    <row r="404" spans="1:31" ht="15.75">
      <c r="A404" s="2"/>
      <c r="B404" s="2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S404" s="30"/>
      <c r="T404" s="30"/>
      <c r="AE404" s="30"/>
    </row>
    <row r="405" spans="1:31" ht="15.75">
      <c r="A405" s="2"/>
      <c r="B405" s="2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S405" s="30"/>
      <c r="T405" s="30"/>
      <c r="AE405" s="30"/>
    </row>
    <row r="406" spans="1:31" ht="15.75">
      <c r="A406" s="2"/>
      <c r="B406" s="2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S406" s="30"/>
      <c r="T406" s="30"/>
      <c r="AE406" s="30"/>
    </row>
    <row r="407" spans="1:31" ht="15.75">
      <c r="A407" s="2"/>
      <c r="B407" s="2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S407" s="30"/>
      <c r="T407" s="30"/>
      <c r="AE407" s="30"/>
    </row>
    <row r="408" spans="1:31" ht="15.75">
      <c r="A408" s="2"/>
      <c r="B408" s="2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S408" s="30"/>
      <c r="T408" s="30"/>
      <c r="AE408" s="30"/>
    </row>
    <row r="409" spans="1:31" ht="15.75">
      <c r="A409" s="2"/>
      <c r="B409" s="2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S409" s="30"/>
      <c r="T409" s="30"/>
      <c r="AE409" s="30"/>
    </row>
    <row r="410" spans="1:31" ht="15.75">
      <c r="A410" s="2"/>
      <c r="B410" s="2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S410" s="30"/>
      <c r="T410" s="30"/>
      <c r="AE410" s="30"/>
    </row>
    <row r="411" spans="1:31" ht="15.75">
      <c r="A411" s="2"/>
      <c r="B411" s="2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S411" s="30"/>
      <c r="T411" s="30"/>
      <c r="AE411" s="30"/>
    </row>
    <row r="412" spans="1:31" ht="15.75">
      <c r="A412" s="2"/>
      <c r="B412" s="2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S412" s="30"/>
      <c r="T412" s="30"/>
      <c r="AE412" s="30"/>
    </row>
    <row r="413" spans="1:31" ht="15.75">
      <c r="A413" s="2"/>
      <c r="B413" s="2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S413" s="30"/>
      <c r="T413" s="30"/>
      <c r="AE413" s="30"/>
    </row>
    <row r="414" spans="1:31" ht="15.75">
      <c r="A414" s="2"/>
      <c r="B414" s="2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S414" s="30"/>
      <c r="T414" s="30"/>
      <c r="AE414" s="30"/>
    </row>
    <row r="415" spans="1:31" ht="15.75">
      <c r="A415" s="2"/>
      <c r="B415" s="2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S415" s="30"/>
      <c r="T415" s="30"/>
      <c r="AE415" s="30"/>
    </row>
    <row r="416" spans="1:31" ht="15.75">
      <c r="A416" s="2"/>
      <c r="B416" s="2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S416" s="30"/>
      <c r="T416" s="30"/>
      <c r="AE416" s="30"/>
    </row>
    <row r="417" spans="1:31" ht="15.75">
      <c r="A417" s="2"/>
      <c r="B417" s="2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S417" s="30"/>
      <c r="T417" s="30"/>
      <c r="AE417" s="30"/>
    </row>
    <row r="418" spans="1:31" ht="15.75">
      <c r="A418" s="2"/>
      <c r="B418" s="2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S418" s="30"/>
      <c r="T418" s="30"/>
      <c r="AE418" s="30"/>
    </row>
    <row r="419" spans="1:31" ht="15.75">
      <c r="A419" s="2"/>
      <c r="B419" s="2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S419" s="30"/>
      <c r="T419" s="30"/>
      <c r="AE419" s="30"/>
    </row>
    <row r="420" spans="1:31" ht="15.75">
      <c r="A420" s="2"/>
      <c r="B420" s="2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S420" s="30"/>
      <c r="T420" s="30"/>
      <c r="AE420" s="30"/>
    </row>
    <row r="421" spans="1:31" ht="15.75">
      <c r="A421" s="2"/>
      <c r="B421" s="2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S421" s="30"/>
      <c r="T421" s="30"/>
      <c r="AE421" s="30"/>
    </row>
    <row r="422" spans="1:31" ht="15.75">
      <c r="A422" s="2"/>
      <c r="B422" s="2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S422" s="30"/>
      <c r="T422" s="30"/>
      <c r="AE422" s="30"/>
    </row>
    <row r="423" spans="1:31" ht="15.75">
      <c r="A423" s="2"/>
      <c r="B423" s="2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S423" s="30"/>
      <c r="T423" s="30"/>
      <c r="AE423" s="30"/>
    </row>
    <row r="424" spans="1:31" ht="15.75">
      <c r="A424" s="2"/>
      <c r="B424" s="2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S424" s="30"/>
      <c r="T424" s="30"/>
      <c r="AE424" s="30"/>
    </row>
    <row r="425" spans="1:31" ht="15.75">
      <c r="A425" s="2"/>
      <c r="B425" s="2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S425" s="30"/>
      <c r="T425" s="30"/>
      <c r="AE425" s="30"/>
    </row>
    <row r="426" spans="1:31" ht="15.75">
      <c r="A426" s="2"/>
      <c r="B426" s="2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S426" s="30"/>
      <c r="T426" s="30"/>
      <c r="AE426" s="30"/>
    </row>
    <row r="427" spans="1:31" ht="15.75">
      <c r="A427" s="2"/>
      <c r="B427" s="2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S427" s="30"/>
      <c r="T427" s="30"/>
      <c r="AE427" s="30"/>
    </row>
    <row r="428" spans="1:31" ht="15.75">
      <c r="A428" s="2"/>
      <c r="B428" s="2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S428" s="30"/>
      <c r="T428" s="30"/>
      <c r="AE428" s="30"/>
    </row>
    <row r="429" spans="1:31" ht="15.75">
      <c r="A429" s="2"/>
      <c r="B429" s="2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S429" s="30"/>
      <c r="T429" s="30"/>
      <c r="AE429" s="30"/>
    </row>
    <row r="430" spans="1:31" ht="15.75">
      <c r="A430" s="2"/>
      <c r="B430" s="2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S430" s="30"/>
      <c r="T430" s="30"/>
      <c r="AE430" s="30"/>
    </row>
    <row r="431" spans="1:31" ht="15.75">
      <c r="A431" s="2"/>
      <c r="B431" s="2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S431" s="30"/>
      <c r="T431" s="30"/>
      <c r="AE431" s="30"/>
    </row>
    <row r="432" spans="1:31" ht="15.75">
      <c r="A432" s="2"/>
      <c r="B432" s="2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S432" s="30"/>
      <c r="T432" s="30"/>
      <c r="AE432" s="30"/>
    </row>
    <row r="433" spans="1:31" ht="15.75">
      <c r="A433" s="2"/>
      <c r="B433" s="2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S433" s="30"/>
      <c r="T433" s="30"/>
      <c r="AE433" s="30"/>
    </row>
    <row r="434" spans="1:31" ht="15.75">
      <c r="A434" s="2"/>
      <c r="B434" s="2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S434" s="30"/>
      <c r="T434" s="30"/>
      <c r="AE434" s="30"/>
    </row>
    <row r="435" spans="1:31" ht="15.75">
      <c r="A435" s="2"/>
      <c r="B435" s="2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S435" s="30"/>
      <c r="T435" s="30"/>
      <c r="AE435" s="30"/>
    </row>
    <row r="436" spans="1:31" ht="15.75">
      <c r="A436" s="2"/>
      <c r="B436" s="2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S436" s="30"/>
      <c r="T436" s="30"/>
      <c r="AE436" s="30"/>
    </row>
    <row r="437" spans="1:31" ht="15.75">
      <c r="A437" s="2"/>
      <c r="B437" s="2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S437" s="30"/>
      <c r="T437" s="30"/>
      <c r="AE437" s="30"/>
    </row>
    <row r="438" spans="1:31" ht="15.75">
      <c r="A438" s="2"/>
      <c r="B438" s="2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S438" s="30"/>
      <c r="T438" s="30"/>
      <c r="AE438" s="30"/>
    </row>
    <row r="439" spans="1:31" ht="15.75">
      <c r="A439" s="2"/>
      <c r="B439" s="2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S439" s="30"/>
      <c r="T439" s="30"/>
      <c r="AE439" s="30"/>
    </row>
    <row r="440" spans="1:31" ht="15.75">
      <c r="A440" s="2"/>
      <c r="B440" s="2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S440" s="30"/>
      <c r="T440" s="30"/>
      <c r="AE440" s="30"/>
    </row>
    <row r="441" spans="1:31" ht="15.75">
      <c r="A441" s="2"/>
      <c r="B441" s="2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S441" s="30"/>
      <c r="T441" s="30"/>
      <c r="AE441" s="30"/>
    </row>
    <row r="442" spans="1:31" ht="15.75">
      <c r="A442" s="2"/>
      <c r="B442" s="2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S442" s="30"/>
      <c r="T442" s="30"/>
      <c r="AE442" s="30"/>
    </row>
    <row r="443" spans="1:31" ht="15.75">
      <c r="A443" s="2"/>
      <c r="B443" s="2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S443" s="30"/>
      <c r="T443" s="30"/>
      <c r="AE443" s="30"/>
    </row>
    <row r="444" spans="1:31" ht="15.75">
      <c r="A444" s="2"/>
      <c r="B444" s="2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S444" s="30"/>
      <c r="T444" s="30"/>
      <c r="AE444" s="30"/>
    </row>
    <row r="445" spans="1:31" ht="15.75">
      <c r="A445" s="2"/>
      <c r="B445" s="2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S445" s="30"/>
      <c r="T445" s="30"/>
      <c r="AE445" s="30"/>
    </row>
    <row r="446" spans="1:31" ht="15.75">
      <c r="A446" s="2"/>
      <c r="B446" s="2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S446" s="30"/>
      <c r="T446" s="30"/>
      <c r="AE446" s="30"/>
    </row>
    <row r="447" spans="1:31" ht="15.75">
      <c r="A447" s="2"/>
      <c r="B447" s="2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S447" s="30"/>
      <c r="T447" s="30"/>
      <c r="AE447" s="30"/>
    </row>
    <row r="448" spans="1:31" ht="15.75">
      <c r="A448" s="2"/>
      <c r="B448" s="2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S448" s="30"/>
      <c r="T448" s="30"/>
      <c r="AE448" s="30"/>
    </row>
    <row r="449" spans="1:31" ht="15.75">
      <c r="A449" s="2"/>
      <c r="B449" s="2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S449" s="30"/>
      <c r="T449" s="30"/>
      <c r="AE449" s="30"/>
    </row>
    <row r="450" spans="1:31" ht="15.75">
      <c r="A450" s="2"/>
      <c r="B450" s="2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S450" s="30"/>
      <c r="T450" s="30"/>
      <c r="AE450" s="30"/>
    </row>
    <row r="451" spans="1:31" ht="15.75">
      <c r="A451" s="2"/>
      <c r="B451" s="2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S451" s="30"/>
      <c r="T451" s="30"/>
      <c r="AE451" s="30"/>
    </row>
    <row r="452" spans="1:31" ht="15.75">
      <c r="A452" s="2"/>
      <c r="B452" s="2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S452" s="30"/>
      <c r="T452" s="30"/>
      <c r="AE452" s="30"/>
    </row>
    <row r="453" spans="1:31" ht="15.75">
      <c r="A453" s="2"/>
      <c r="B453" s="2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S453" s="30"/>
      <c r="T453" s="30"/>
      <c r="AE453" s="30"/>
    </row>
    <row r="454" spans="1:31" ht="15.75">
      <c r="A454" s="2"/>
      <c r="B454" s="2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S454" s="30"/>
      <c r="T454" s="30"/>
      <c r="AE454" s="30"/>
    </row>
    <row r="455" spans="1:31" ht="15.75">
      <c r="A455" s="2"/>
      <c r="B455" s="2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S455" s="30"/>
      <c r="T455" s="30"/>
      <c r="AE455" s="30"/>
    </row>
    <row r="456" spans="1:31" ht="15.75">
      <c r="A456" s="2"/>
      <c r="B456" s="2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S456" s="30"/>
      <c r="T456" s="30"/>
      <c r="AE456" s="30"/>
    </row>
    <row r="457" spans="1:31" ht="15.75">
      <c r="A457" s="2"/>
      <c r="B457" s="2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S457" s="30"/>
      <c r="T457" s="30"/>
      <c r="AE457" s="30"/>
    </row>
    <row r="458" spans="1:31" ht="15.75">
      <c r="A458" s="2"/>
      <c r="B458" s="2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S458" s="30"/>
      <c r="T458" s="30"/>
      <c r="AE458" s="30"/>
    </row>
    <row r="459" spans="1:31" ht="15.75">
      <c r="A459" s="2"/>
      <c r="B459" s="2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S459" s="30"/>
      <c r="T459" s="30"/>
      <c r="AE459" s="30"/>
    </row>
    <row r="460" spans="1:31" ht="15.75">
      <c r="A460" s="2"/>
      <c r="B460" s="2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S460" s="30"/>
      <c r="T460" s="30"/>
      <c r="AE460" s="30"/>
    </row>
    <row r="461" spans="1:31" ht="15.75">
      <c r="A461" s="2"/>
      <c r="B461" s="2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S461" s="30"/>
      <c r="T461" s="30"/>
      <c r="AE461" s="30"/>
    </row>
    <row r="462" spans="1:31" ht="15.75">
      <c r="A462" s="2"/>
      <c r="B462" s="2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S462" s="30"/>
      <c r="T462" s="30"/>
      <c r="AE462" s="30"/>
    </row>
    <row r="463" spans="1:31" ht="15.75">
      <c r="A463" s="2"/>
      <c r="B463" s="2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S463" s="30"/>
      <c r="T463" s="30"/>
      <c r="AE463" s="30"/>
    </row>
    <row r="464" spans="1:31" ht="15.75">
      <c r="A464" s="2"/>
      <c r="B464" s="2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S464" s="30"/>
      <c r="T464" s="30"/>
      <c r="AE464" s="30"/>
    </row>
    <row r="465" spans="1:31" ht="15.75">
      <c r="A465" s="2"/>
      <c r="B465" s="2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S465" s="30"/>
      <c r="T465" s="30"/>
      <c r="AE465" s="30"/>
    </row>
    <row r="466" spans="1:31" ht="15.75">
      <c r="A466" s="2"/>
      <c r="B466" s="2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S466" s="30"/>
      <c r="T466" s="30"/>
      <c r="AE466" s="30"/>
    </row>
    <row r="467" spans="1:31" ht="15.75">
      <c r="A467" s="2"/>
      <c r="B467" s="2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S467" s="30"/>
      <c r="T467" s="30"/>
      <c r="AE467" s="30"/>
    </row>
    <row r="468" spans="1:31" ht="15.75">
      <c r="A468" s="2"/>
      <c r="B468" s="2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S468" s="30"/>
      <c r="T468" s="30"/>
      <c r="AE468" s="30"/>
    </row>
    <row r="469" spans="1:31" ht="15.75">
      <c r="A469" s="2"/>
      <c r="B469" s="2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S469" s="30"/>
      <c r="T469" s="30"/>
      <c r="AE469" s="30"/>
    </row>
    <row r="470" spans="1:31" ht="15.75">
      <c r="A470" s="2"/>
      <c r="B470" s="2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S470" s="30"/>
      <c r="T470" s="30"/>
      <c r="AE470" s="30"/>
    </row>
    <row r="471" spans="1:31" ht="15.75">
      <c r="A471" s="2"/>
      <c r="B471" s="2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S471" s="30"/>
      <c r="T471" s="30"/>
      <c r="AE471" s="30"/>
    </row>
    <row r="472" spans="1:31" ht="15.75">
      <c r="A472" s="2"/>
      <c r="B472" s="2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S472" s="30"/>
      <c r="T472" s="30"/>
      <c r="AE472" s="30"/>
    </row>
    <row r="473" spans="1:31" ht="15.75">
      <c r="A473" s="2"/>
      <c r="B473" s="2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S473" s="30"/>
      <c r="T473" s="30"/>
      <c r="AE473" s="30"/>
    </row>
    <row r="474" spans="1:31" ht="15.75">
      <c r="A474" s="2"/>
      <c r="B474" s="2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S474" s="30"/>
      <c r="T474" s="30"/>
      <c r="AE474" s="30"/>
    </row>
    <row r="475" spans="1:31" ht="15.75">
      <c r="A475" s="2"/>
      <c r="B475" s="2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S475" s="30"/>
      <c r="T475" s="30"/>
      <c r="AE475" s="30"/>
    </row>
    <row r="476" spans="1:31" ht="15.75">
      <c r="A476" s="2"/>
      <c r="B476" s="2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S476" s="30"/>
      <c r="T476" s="30"/>
      <c r="AE476" s="30"/>
    </row>
    <row r="477" spans="1:31" ht="15.75">
      <c r="A477" s="2"/>
      <c r="B477" s="2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S477" s="30"/>
      <c r="T477" s="30"/>
      <c r="AE477" s="30"/>
    </row>
    <row r="478" spans="1:31" ht="15.75">
      <c r="A478" s="2"/>
      <c r="B478" s="2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S478" s="30"/>
      <c r="T478" s="30"/>
      <c r="AE478" s="30"/>
    </row>
    <row r="479" spans="1:31" ht="15.75">
      <c r="A479" s="2"/>
      <c r="B479" s="2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S479" s="30"/>
      <c r="T479" s="30"/>
      <c r="AE479" s="30"/>
    </row>
    <row r="480" spans="1:31" ht="15.75">
      <c r="A480" s="2"/>
      <c r="B480" s="2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S480" s="30"/>
      <c r="T480" s="30"/>
      <c r="AE480" s="30"/>
    </row>
    <row r="481" spans="1:31" ht="15.75">
      <c r="A481" s="2"/>
      <c r="B481" s="2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S481" s="30"/>
      <c r="T481" s="30"/>
      <c r="AE481" s="30"/>
    </row>
    <row r="482" spans="1:31" ht="15.75">
      <c r="A482" s="2"/>
      <c r="B482" s="2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S482" s="30"/>
      <c r="T482" s="30"/>
      <c r="AE482" s="30"/>
    </row>
    <row r="483" spans="1:31" ht="15.75">
      <c r="A483" s="2"/>
      <c r="B483" s="2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S483" s="30"/>
      <c r="T483" s="30"/>
      <c r="AE483" s="30"/>
    </row>
    <row r="484" spans="1:31" ht="15.75">
      <c r="A484" s="2"/>
      <c r="B484" s="2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S484" s="30"/>
      <c r="T484" s="30"/>
      <c r="AE484" s="30"/>
    </row>
    <row r="485" spans="1:31" ht="15.75">
      <c r="A485" s="2"/>
      <c r="B485" s="2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S485" s="30"/>
      <c r="T485" s="30"/>
      <c r="AE485" s="30"/>
    </row>
    <row r="486" spans="1:31" ht="15.75">
      <c r="A486" s="2"/>
      <c r="B486" s="2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S486" s="30"/>
      <c r="T486" s="30"/>
      <c r="AE486" s="30"/>
    </row>
    <row r="487" spans="1:31" ht="15.75">
      <c r="A487" s="2"/>
      <c r="B487" s="2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S487" s="30"/>
      <c r="T487" s="30"/>
      <c r="AE487" s="30"/>
    </row>
    <row r="488" spans="1:31" ht="15.75">
      <c r="A488" s="2"/>
      <c r="B488" s="2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S488" s="30"/>
      <c r="T488" s="30"/>
      <c r="AE488" s="30"/>
    </row>
    <row r="489" spans="1:31" ht="15.75">
      <c r="A489" s="2"/>
      <c r="B489" s="2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S489" s="30"/>
      <c r="T489" s="30"/>
      <c r="AE489" s="30"/>
    </row>
    <row r="490" spans="1:31" ht="15.75">
      <c r="A490" s="2"/>
      <c r="B490" s="2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S490" s="30"/>
      <c r="T490" s="30"/>
      <c r="AE490" s="30"/>
    </row>
    <row r="491" spans="1:31" ht="15.75">
      <c r="A491" s="2"/>
      <c r="B491" s="2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S491" s="30"/>
      <c r="T491" s="30"/>
      <c r="AE491" s="30"/>
    </row>
    <row r="492" spans="1:31" ht="15.75">
      <c r="A492" s="2"/>
      <c r="B492" s="2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S492" s="30"/>
      <c r="T492" s="30"/>
      <c r="AE492" s="30"/>
    </row>
    <row r="493" spans="1:31" ht="15.75">
      <c r="A493" s="2"/>
      <c r="B493" s="2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S493" s="30"/>
      <c r="T493" s="30"/>
      <c r="AE493" s="30"/>
    </row>
    <row r="494" spans="1:31" ht="15.75">
      <c r="A494" s="2"/>
      <c r="B494" s="2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S494" s="30"/>
      <c r="T494" s="30"/>
      <c r="AE494" s="30"/>
    </row>
    <row r="495" spans="1:31" ht="15.75">
      <c r="A495" s="2"/>
      <c r="B495" s="2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S495" s="30"/>
      <c r="T495" s="30"/>
      <c r="AE495" s="30"/>
    </row>
    <row r="496" spans="1:31" ht="15.75">
      <c r="A496" s="2"/>
      <c r="B496" s="2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S496" s="30"/>
      <c r="T496" s="30"/>
      <c r="AE496" s="30"/>
    </row>
    <row r="497" spans="1:31" ht="15.75">
      <c r="A497" s="2"/>
      <c r="B497" s="2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S497" s="30"/>
      <c r="T497" s="30"/>
      <c r="AE497" s="30"/>
    </row>
    <row r="498" spans="1:31" ht="15.75">
      <c r="A498" s="2"/>
      <c r="B498" s="2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S498" s="30"/>
      <c r="T498" s="30"/>
      <c r="AE498" s="30"/>
    </row>
    <row r="499" spans="1:31" ht="15.75">
      <c r="A499" s="2"/>
      <c r="B499" s="2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S499" s="30"/>
      <c r="T499" s="30"/>
      <c r="AE499" s="30"/>
    </row>
    <row r="500" spans="1:31" ht="15.75">
      <c r="A500" s="2"/>
      <c r="B500" s="2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S500" s="30"/>
      <c r="T500" s="30"/>
      <c r="AE500" s="30"/>
    </row>
    <row r="501" spans="1:31" ht="15.75">
      <c r="A501" s="2"/>
      <c r="B501" s="2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S501" s="30"/>
      <c r="T501" s="30"/>
      <c r="AE501" s="30"/>
    </row>
    <row r="502" spans="1:31" ht="15.75">
      <c r="A502" s="2"/>
      <c r="B502" s="2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S502" s="30"/>
      <c r="T502" s="30"/>
      <c r="AE502" s="30"/>
    </row>
    <row r="503" spans="1:31" ht="15.75">
      <c r="A503" s="2"/>
      <c r="B503" s="2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S503" s="30"/>
      <c r="T503" s="30"/>
      <c r="AE503" s="30"/>
    </row>
    <row r="504" spans="1:31" ht="15.75">
      <c r="A504" s="2"/>
      <c r="B504" s="2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S504" s="30"/>
      <c r="T504" s="30"/>
      <c r="AE504" s="30"/>
    </row>
    <row r="505" spans="1:31" ht="15.75">
      <c r="A505" s="2"/>
      <c r="B505" s="2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S505" s="30"/>
      <c r="T505" s="30"/>
      <c r="AE505" s="30"/>
    </row>
    <row r="506" spans="1:31" ht="15.75">
      <c r="A506" s="2"/>
      <c r="B506" s="2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S506" s="30"/>
      <c r="T506" s="30"/>
      <c r="AE506" s="30"/>
    </row>
    <row r="507" spans="1:31" ht="15.75">
      <c r="A507" s="2"/>
      <c r="B507" s="2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S507" s="30"/>
      <c r="T507" s="30"/>
      <c r="AE507" s="30"/>
    </row>
    <row r="508" spans="1:31" ht="15.75">
      <c r="A508" s="2"/>
      <c r="B508" s="2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S508" s="30"/>
      <c r="T508" s="30"/>
      <c r="AE508" s="30"/>
    </row>
    <row r="509" spans="1:31" ht="15.75">
      <c r="A509" s="2"/>
      <c r="B509" s="2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S509" s="30"/>
      <c r="T509" s="30"/>
      <c r="AE509" s="30"/>
    </row>
    <row r="510" spans="1:31" ht="15.75">
      <c r="A510" s="2"/>
      <c r="B510" s="2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S510" s="30"/>
      <c r="T510" s="30"/>
      <c r="AE510" s="30"/>
    </row>
    <row r="511" spans="1:31" ht="15.75">
      <c r="A511" s="2"/>
      <c r="B511" s="2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S511" s="30"/>
      <c r="T511" s="30"/>
      <c r="AE511" s="30"/>
    </row>
    <row r="512" spans="1:31" ht="15.75">
      <c r="A512" s="2"/>
      <c r="B512" s="2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S512" s="30"/>
      <c r="T512" s="30"/>
      <c r="AE512" s="30"/>
    </row>
    <row r="513" spans="1:31" ht="15.75">
      <c r="A513" s="2"/>
      <c r="B513" s="2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S513" s="30"/>
      <c r="T513" s="30"/>
      <c r="AE513" s="30"/>
    </row>
    <row r="514" spans="1:31" ht="15.75">
      <c r="A514" s="2"/>
      <c r="B514" s="2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S514" s="30"/>
      <c r="T514" s="30"/>
      <c r="AE514" s="30"/>
    </row>
    <row r="515" spans="1:31" ht="15.75">
      <c r="A515" s="2"/>
      <c r="B515" s="2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S515" s="30"/>
      <c r="T515" s="30"/>
      <c r="AE515" s="30"/>
    </row>
    <row r="516" spans="1:31" ht="15.75">
      <c r="A516" s="2"/>
      <c r="B516" s="2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S516" s="30"/>
      <c r="T516" s="30"/>
      <c r="AE516" s="30"/>
    </row>
    <row r="517" spans="1:31" ht="15.75">
      <c r="A517" s="2"/>
      <c r="B517" s="2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S517" s="30"/>
      <c r="T517" s="30"/>
      <c r="AE517" s="30"/>
    </row>
    <row r="518" spans="1:31" ht="15.75">
      <c r="A518" s="2"/>
      <c r="B518" s="2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S518" s="30"/>
      <c r="T518" s="30"/>
      <c r="AE518" s="30"/>
    </row>
    <row r="519" spans="1:31" ht="15.75">
      <c r="A519" s="2"/>
      <c r="B519" s="2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S519" s="30"/>
      <c r="T519" s="30"/>
      <c r="AE519" s="30"/>
    </row>
    <row r="520" spans="1:31" ht="15.75">
      <c r="A520" s="2"/>
      <c r="B520" s="2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S520" s="30"/>
      <c r="T520" s="30"/>
      <c r="AE520" s="30"/>
    </row>
    <row r="521" spans="1:31" ht="15.75">
      <c r="A521" s="2"/>
      <c r="B521" s="2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S521" s="30"/>
      <c r="T521" s="30"/>
      <c r="AE521" s="30"/>
    </row>
    <row r="522" spans="1:31" ht="15.75">
      <c r="A522" s="2"/>
      <c r="B522" s="2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S522" s="30"/>
      <c r="T522" s="30"/>
      <c r="AE522" s="30"/>
    </row>
    <row r="523" spans="1:31" ht="15.75">
      <c r="A523" s="2"/>
      <c r="B523" s="2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S523" s="30"/>
      <c r="T523" s="30"/>
      <c r="AE523" s="30"/>
    </row>
    <row r="524" spans="1:31" ht="15.75">
      <c r="A524" s="2"/>
      <c r="B524" s="2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S524" s="30"/>
      <c r="T524" s="30"/>
      <c r="AE524" s="30"/>
    </row>
    <row r="525" spans="1:31" ht="15.75">
      <c r="A525" s="2"/>
      <c r="B525" s="2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S525" s="30"/>
      <c r="T525" s="30"/>
      <c r="AE525" s="30"/>
    </row>
    <row r="526" spans="1:31" ht="15.75">
      <c r="A526" s="2"/>
      <c r="B526" s="2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S526" s="30"/>
      <c r="T526" s="30"/>
      <c r="AE526" s="30"/>
    </row>
    <row r="527" spans="1:31" ht="15.75">
      <c r="A527" s="2"/>
      <c r="B527" s="2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S527" s="30"/>
      <c r="T527" s="30"/>
      <c r="AE527" s="30"/>
    </row>
    <row r="528" spans="1:31" ht="15.75">
      <c r="A528" s="2"/>
      <c r="B528" s="2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S528" s="30"/>
      <c r="T528" s="30"/>
      <c r="AE528" s="30"/>
    </row>
    <row r="529" spans="1:31" ht="15.75">
      <c r="A529" s="2"/>
      <c r="B529" s="2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S529" s="30"/>
      <c r="T529" s="30"/>
      <c r="AE529" s="30"/>
    </row>
    <row r="530" spans="1:31" ht="15.75">
      <c r="A530" s="2"/>
      <c r="B530" s="2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S530" s="30"/>
      <c r="T530" s="30"/>
      <c r="AE530" s="30"/>
    </row>
    <row r="531" spans="1:31" ht="15.75">
      <c r="A531" s="2"/>
      <c r="B531" s="2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S531" s="30"/>
      <c r="T531" s="30"/>
      <c r="AE531" s="30"/>
    </row>
    <row r="532" spans="1:31" ht="15.75">
      <c r="A532" s="2"/>
      <c r="B532" s="2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S532" s="30"/>
      <c r="T532" s="30"/>
      <c r="AE532" s="30"/>
    </row>
    <row r="533" spans="1:31" ht="15.75">
      <c r="A533" s="2"/>
      <c r="B533" s="2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S533" s="30"/>
      <c r="T533" s="30"/>
      <c r="AE533" s="30"/>
    </row>
    <row r="534" spans="1:31" ht="15.75">
      <c r="A534" s="2"/>
      <c r="B534" s="2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S534" s="30"/>
      <c r="T534" s="30"/>
      <c r="AE534" s="30"/>
    </row>
    <row r="535" spans="1:31" ht="15.75">
      <c r="A535" s="2"/>
      <c r="B535" s="2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S535" s="30"/>
      <c r="T535" s="30"/>
      <c r="AE535" s="30"/>
    </row>
    <row r="536" spans="1:31" ht="15.75">
      <c r="A536" s="2"/>
      <c r="B536" s="2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S536" s="30"/>
      <c r="T536" s="30"/>
      <c r="AE536" s="30"/>
    </row>
    <row r="537" spans="1:31" ht="15.75">
      <c r="A537" s="2"/>
      <c r="B537" s="2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S537" s="30"/>
      <c r="T537" s="30"/>
      <c r="AE537" s="30"/>
    </row>
    <row r="538" spans="1:31" ht="15.75">
      <c r="A538" s="2"/>
      <c r="B538" s="2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S538" s="30"/>
      <c r="T538" s="30"/>
      <c r="AE538" s="30"/>
    </row>
    <row r="539" spans="1:31" ht="15.75">
      <c r="A539" s="2"/>
      <c r="B539" s="2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S539" s="30"/>
      <c r="T539" s="30"/>
      <c r="AE539" s="30"/>
    </row>
    <row r="540" spans="1:31" ht="15.75">
      <c r="A540" s="2"/>
      <c r="B540" s="2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S540" s="30"/>
      <c r="T540" s="30"/>
      <c r="AE540" s="30"/>
    </row>
    <row r="541" spans="1:31" ht="15.75">
      <c r="A541" s="2"/>
      <c r="B541" s="2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S541" s="30"/>
      <c r="T541" s="30"/>
      <c r="AE541" s="30"/>
    </row>
    <row r="542" spans="1:31" ht="15.75">
      <c r="A542" s="2"/>
      <c r="B542" s="2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S542" s="30"/>
      <c r="T542" s="30"/>
      <c r="AE542" s="30"/>
    </row>
    <row r="543" spans="1:31" ht="15.75">
      <c r="A543" s="2"/>
      <c r="B543" s="2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S543" s="30"/>
      <c r="T543" s="30"/>
      <c r="AE543" s="30"/>
    </row>
    <row r="544" spans="1:31" ht="15.75">
      <c r="A544" s="2"/>
      <c r="B544" s="2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S544" s="30"/>
      <c r="T544" s="30"/>
      <c r="AE544" s="30"/>
    </row>
    <row r="545" spans="1:31" ht="15.75">
      <c r="A545" s="2"/>
      <c r="B545" s="2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S545" s="30"/>
      <c r="T545" s="30"/>
      <c r="AE545" s="30"/>
    </row>
    <row r="546" spans="1:31" ht="15.75">
      <c r="A546" s="2"/>
      <c r="B546" s="2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S546" s="30"/>
      <c r="T546" s="30"/>
      <c r="AE546" s="30"/>
    </row>
    <row r="547" spans="1:31" ht="15.75">
      <c r="A547" s="2"/>
      <c r="B547" s="2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S547" s="30"/>
      <c r="T547" s="30"/>
      <c r="AE547" s="30"/>
    </row>
    <row r="548" spans="1:31" ht="15.75">
      <c r="A548" s="2"/>
      <c r="B548" s="2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S548" s="30"/>
      <c r="T548" s="30"/>
      <c r="AE548" s="30"/>
    </row>
    <row r="549" spans="1:31" ht="15.75">
      <c r="A549" s="2"/>
      <c r="B549" s="2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S549" s="30"/>
      <c r="T549" s="30"/>
      <c r="AE549" s="30"/>
    </row>
    <row r="550" spans="1:31" ht="15.75">
      <c r="A550" s="2"/>
      <c r="B550" s="2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S550" s="30"/>
      <c r="T550" s="30"/>
      <c r="AE550" s="30"/>
    </row>
    <row r="551" spans="1:31" ht="15.75">
      <c r="A551" s="2"/>
      <c r="B551" s="2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S551" s="30"/>
      <c r="T551" s="30"/>
      <c r="AE551" s="30"/>
    </row>
    <row r="552" spans="1:31" ht="15.75">
      <c r="A552" s="2"/>
      <c r="B552" s="2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S552" s="30"/>
      <c r="T552" s="30"/>
      <c r="AE552" s="30"/>
    </row>
    <row r="553" spans="1:31" ht="15.75">
      <c r="A553" s="2"/>
      <c r="B553" s="2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S553" s="30"/>
      <c r="T553" s="30"/>
      <c r="AE553" s="30"/>
    </row>
    <row r="554" spans="1:31" ht="15.75">
      <c r="A554" s="2"/>
      <c r="B554" s="2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S554" s="30"/>
      <c r="T554" s="30"/>
      <c r="AE554" s="30"/>
    </row>
    <row r="555" spans="1:31" ht="15.75">
      <c r="A555" s="2"/>
      <c r="B555" s="2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S555" s="30"/>
      <c r="T555" s="30"/>
      <c r="AE555" s="30"/>
    </row>
    <row r="556" spans="1:31" ht="15.75">
      <c r="A556" s="2"/>
      <c r="B556" s="2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S556" s="30"/>
      <c r="T556" s="30"/>
      <c r="AE556" s="30"/>
    </row>
    <row r="557" spans="1:31" ht="15.75">
      <c r="A557" s="2"/>
      <c r="B557" s="2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S557" s="30"/>
      <c r="T557" s="30"/>
      <c r="AE557" s="30"/>
    </row>
    <row r="558" spans="1:31" ht="15.75">
      <c r="A558" s="2"/>
      <c r="B558" s="2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S558" s="30"/>
      <c r="T558" s="30"/>
      <c r="AE558" s="30"/>
    </row>
    <row r="559" spans="1:31" ht="15.75">
      <c r="A559" s="2"/>
      <c r="B559" s="2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S559" s="30"/>
      <c r="T559" s="30"/>
      <c r="AE559" s="30"/>
    </row>
    <row r="560" spans="1:31" ht="15.75">
      <c r="A560" s="2"/>
      <c r="B560" s="2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S560" s="30"/>
      <c r="T560" s="30"/>
      <c r="AE560" s="30"/>
    </row>
    <row r="561" spans="1:31" ht="15.75">
      <c r="A561" s="2"/>
      <c r="B561" s="2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S561" s="30"/>
      <c r="T561" s="30"/>
      <c r="AE561" s="30"/>
    </row>
    <row r="562" spans="1:31" ht="15.75">
      <c r="A562" s="2"/>
      <c r="B562" s="2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S562" s="30"/>
      <c r="T562" s="30"/>
      <c r="AE562" s="30"/>
    </row>
    <row r="563" spans="1:31" ht="15.75">
      <c r="A563" s="2"/>
      <c r="B563" s="2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S563" s="30"/>
      <c r="T563" s="30"/>
      <c r="AE563" s="30"/>
    </row>
    <row r="564" spans="1:31" ht="15.75">
      <c r="A564" s="2"/>
      <c r="B564" s="2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S564" s="30"/>
      <c r="T564" s="30"/>
      <c r="AE564" s="30"/>
    </row>
    <row r="565" spans="1:31" ht="15.75">
      <c r="A565" s="2"/>
      <c r="B565" s="2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S565" s="30"/>
      <c r="T565" s="30"/>
      <c r="AE565" s="30"/>
    </row>
    <row r="566" spans="1:31" ht="15.75">
      <c r="A566" s="2"/>
      <c r="B566" s="2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S566" s="30"/>
      <c r="T566" s="30"/>
      <c r="AE566" s="30"/>
    </row>
    <row r="567" spans="1:31" ht="15.75">
      <c r="A567" s="2"/>
      <c r="B567" s="2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S567" s="30"/>
      <c r="T567" s="30"/>
      <c r="AE567" s="30"/>
    </row>
    <row r="568" spans="1:31" ht="15.75">
      <c r="A568" s="2"/>
      <c r="B568" s="2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S568" s="30"/>
      <c r="T568" s="30"/>
      <c r="AE568" s="30"/>
    </row>
    <row r="569" spans="1:31" ht="15.75">
      <c r="A569" s="2"/>
      <c r="B569" s="2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S569" s="30"/>
      <c r="T569" s="30"/>
      <c r="AE569" s="30"/>
    </row>
    <row r="570" spans="1:31" ht="15.75">
      <c r="A570" s="2"/>
      <c r="B570" s="2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S570" s="30"/>
      <c r="T570" s="30"/>
      <c r="AE570" s="30"/>
    </row>
    <row r="571" spans="1:31" ht="15.75">
      <c r="A571" s="2"/>
      <c r="B571" s="2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S571" s="30"/>
      <c r="T571" s="30"/>
      <c r="AE571" s="30"/>
    </row>
    <row r="572" spans="1:31" ht="15.75">
      <c r="A572" s="2"/>
      <c r="B572" s="2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S572" s="30"/>
      <c r="T572" s="30"/>
      <c r="AE572" s="30"/>
    </row>
    <row r="573" spans="1:31" ht="15.75">
      <c r="A573" s="2"/>
      <c r="B573" s="2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S573" s="30"/>
      <c r="T573" s="30"/>
      <c r="AE573" s="30"/>
    </row>
    <row r="574" spans="1:31" ht="15.75">
      <c r="A574" s="2"/>
      <c r="B574" s="2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S574" s="30"/>
      <c r="T574" s="30"/>
      <c r="AE574" s="30"/>
    </row>
    <row r="575" spans="1:31" ht="15.75">
      <c r="A575" s="2"/>
      <c r="B575" s="2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S575" s="30"/>
      <c r="T575" s="30"/>
      <c r="AE575" s="30"/>
    </row>
    <row r="576" spans="1:31" ht="15.75">
      <c r="A576" s="2"/>
      <c r="B576" s="2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S576" s="30"/>
      <c r="T576" s="30"/>
      <c r="AE576" s="30"/>
    </row>
    <row r="577" spans="1:31" ht="15.75">
      <c r="A577" s="2"/>
      <c r="B577" s="2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S577" s="30"/>
      <c r="T577" s="30"/>
      <c r="AE577" s="30"/>
    </row>
    <row r="578" spans="1:31" ht="15.75">
      <c r="A578" s="2"/>
      <c r="B578" s="2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S578" s="30"/>
      <c r="T578" s="30"/>
      <c r="AE578" s="30"/>
    </row>
    <row r="579" spans="1:31" ht="15.75">
      <c r="A579" s="2"/>
      <c r="B579" s="2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S579" s="30"/>
      <c r="T579" s="30"/>
      <c r="AE579" s="30"/>
    </row>
    <row r="580" spans="1:31" ht="15.75">
      <c r="A580" s="2"/>
      <c r="B580" s="2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S580" s="30"/>
      <c r="T580" s="30"/>
      <c r="AE580" s="30"/>
    </row>
    <row r="581" spans="1:31" ht="15.75">
      <c r="A581" s="2"/>
      <c r="B581" s="2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S581" s="30"/>
      <c r="T581" s="30"/>
      <c r="AE581" s="30"/>
    </row>
    <row r="582" spans="1:31" ht="15.75">
      <c r="A582" s="2"/>
      <c r="B582" s="2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S582" s="30"/>
      <c r="T582" s="30"/>
      <c r="AE582" s="30"/>
    </row>
    <row r="583" spans="1:31" ht="15.75">
      <c r="A583" s="2"/>
      <c r="B583" s="2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S583" s="30"/>
      <c r="T583" s="30"/>
      <c r="AE583" s="30"/>
    </row>
    <row r="584" spans="1:31" ht="15.75">
      <c r="A584" s="2"/>
      <c r="B584" s="2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S584" s="30"/>
      <c r="T584" s="30"/>
      <c r="AE584" s="30"/>
    </row>
    <row r="585" spans="1:31" ht="15.75">
      <c r="A585" s="2"/>
      <c r="B585" s="2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S585" s="30"/>
      <c r="T585" s="30"/>
      <c r="AE585" s="30"/>
    </row>
    <row r="586" spans="1:31" ht="15.75">
      <c r="A586" s="2"/>
      <c r="B586" s="2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S586" s="30"/>
      <c r="T586" s="30"/>
      <c r="AE586" s="30"/>
    </row>
    <row r="587" spans="1:31" ht="15.75">
      <c r="A587" s="2"/>
      <c r="B587" s="2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S587" s="30"/>
      <c r="T587" s="30"/>
      <c r="AE587" s="30"/>
    </row>
    <row r="588" spans="1:31" ht="15.75">
      <c r="A588" s="2"/>
      <c r="B588" s="2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S588" s="30"/>
      <c r="T588" s="30"/>
      <c r="AE588" s="30"/>
    </row>
    <row r="589" spans="1:31" ht="15.75">
      <c r="A589" s="2"/>
      <c r="B589" s="2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S589" s="30"/>
      <c r="T589" s="30"/>
      <c r="AE589" s="30"/>
    </row>
    <row r="590" spans="1:31" ht="15.75">
      <c r="A590" s="2"/>
      <c r="B590" s="2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S590" s="30"/>
      <c r="T590" s="30"/>
      <c r="AE590" s="30"/>
    </row>
    <row r="591" spans="1:31" ht="15.75">
      <c r="A591" s="2"/>
      <c r="B591" s="2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S591" s="30"/>
      <c r="T591" s="30"/>
      <c r="AE591" s="30"/>
    </row>
    <row r="592" spans="1:31" ht="15.75">
      <c r="A592" s="2"/>
      <c r="B592" s="2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S592" s="30"/>
      <c r="T592" s="30"/>
      <c r="AE592" s="30"/>
    </row>
    <row r="593" spans="1:31" ht="15.75">
      <c r="A593" s="2"/>
      <c r="B593" s="2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S593" s="30"/>
      <c r="T593" s="30"/>
      <c r="AE593" s="30"/>
    </row>
    <row r="594" spans="1:31" ht="15.75">
      <c r="A594" s="2"/>
      <c r="B594" s="2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S594" s="30"/>
      <c r="T594" s="30"/>
      <c r="AE594" s="30"/>
    </row>
    <row r="595" spans="1:31" ht="15.75">
      <c r="A595" s="2"/>
      <c r="B595" s="2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S595" s="30"/>
      <c r="T595" s="30"/>
      <c r="AE595" s="30"/>
    </row>
    <row r="596" spans="1:31" ht="15.75">
      <c r="A596" s="2"/>
      <c r="B596" s="2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S596" s="30"/>
      <c r="T596" s="30"/>
      <c r="AE596" s="30"/>
    </row>
    <row r="597" spans="1:31" ht="15.75">
      <c r="A597" s="2"/>
      <c r="B597" s="2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S597" s="30"/>
      <c r="T597" s="30"/>
      <c r="AE597" s="30"/>
    </row>
    <row r="598" spans="1:31" ht="15.75">
      <c r="A598" s="2"/>
      <c r="B598" s="2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S598" s="30"/>
      <c r="T598" s="30"/>
      <c r="AE598" s="30"/>
    </row>
    <row r="599" spans="1:31" ht="15.75">
      <c r="A599" s="2"/>
      <c r="B599" s="2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S599" s="30"/>
      <c r="T599" s="30"/>
      <c r="AE599" s="30"/>
    </row>
    <row r="600" spans="1:31" ht="15.75">
      <c r="A600" s="2"/>
      <c r="B600" s="2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S600" s="30"/>
      <c r="T600" s="30"/>
      <c r="AE600" s="30"/>
    </row>
    <row r="601" spans="1:31" ht="15.75">
      <c r="A601" s="2"/>
      <c r="B601" s="2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S601" s="30"/>
      <c r="T601" s="30"/>
      <c r="AE601" s="30"/>
    </row>
    <row r="602" spans="1:31" ht="15.75">
      <c r="A602" s="2"/>
      <c r="B602" s="2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S602" s="30"/>
      <c r="T602" s="30"/>
      <c r="AE602" s="30"/>
    </row>
    <row r="603" spans="1:31" ht="15.75">
      <c r="A603" s="2"/>
      <c r="B603" s="2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S603" s="30"/>
      <c r="T603" s="30"/>
      <c r="AE603" s="30"/>
    </row>
    <row r="604" spans="1:31" ht="15.75">
      <c r="A604" s="2"/>
      <c r="B604" s="2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S604" s="30"/>
      <c r="T604" s="30"/>
      <c r="AE604" s="30"/>
    </row>
    <row r="605" spans="1:31" ht="15.75">
      <c r="A605" s="2"/>
      <c r="B605" s="2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S605" s="30"/>
      <c r="T605" s="30"/>
      <c r="AE605" s="30"/>
    </row>
    <row r="606" spans="1:31" ht="15.75">
      <c r="A606" s="2"/>
      <c r="B606" s="2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S606" s="30"/>
      <c r="T606" s="30"/>
      <c r="AE606" s="30"/>
    </row>
    <row r="607" spans="1:31" ht="15.75">
      <c r="A607" s="2"/>
      <c r="B607" s="2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S607" s="30"/>
      <c r="T607" s="30"/>
      <c r="AE607" s="30"/>
    </row>
    <row r="608" spans="1:31" ht="15.75">
      <c r="A608" s="2"/>
      <c r="B608" s="2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S608" s="30"/>
      <c r="T608" s="30"/>
      <c r="AE608" s="30"/>
    </row>
    <row r="609" spans="1:31" ht="15.75">
      <c r="A609" s="2"/>
      <c r="B609" s="2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S609" s="30"/>
      <c r="T609" s="30"/>
      <c r="AE609" s="30"/>
    </row>
    <row r="610" spans="1:31" ht="15.75">
      <c r="A610" s="2"/>
      <c r="B610" s="2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S610" s="30"/>
      <c r="T610" s="30"/>
      <c r="AE610" s="30"/>
    </row>
    <row r="611" spans="1:31" ht="15.75">
      <c r="A611" s="2"/>
      <c r="B611" s="2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S611" s="30"/>
      <c r="T611" s="30"/>
      <c r="AE611" s="30"/>
    </row>
    <row r="612" spans="1:31" ht="15.75">
      <c r="A612" s="2"/>
      <c r="B612" s="2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S612" s="30"/>
      <c r="T612" s="30"/>
      <c r="AE612" s="30"/>
    </row>
    <row r="613" spans="1:31" ht="15.75">
      <c r="A613" s="2"/>
      <c r="B613" s="2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S613" s="30"/>
      <c r="T613" s="30"/>
      <c r="AE613" s="30"/>
    </row>
    <row r="614" spans="1:31" ht="15.75">
      <c r="A614" s="2"/>
      <c r="B614" s="2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S614" s="30"/>
      <c r="T614" s="30"/>
      <c r="AE614" s="30"/>
    </row>
    <row r="615" spans="1:31" ht="15.75">
      <c r="A615" s="2"/>
      <c r="B615" s="2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S615" s="30"/>
      <c r="T615" s="30"/>
      <c r="AE615" s="30"/>
    </row>
    <row r="616" spans="1:31" ht="15.75">
      <c r="A616" s="2"/>
      <c r="B616" s="2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S616" s="30"/>
      <c r="T616" s="30"/>
      <c r="AE616" s="30"/>
    </row>
    <row r="617" spans="1:31" ht="15.75">
      <c r="A617" s="2"/>
      <c r="B617" s="2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S617" s="30"/>
      <c r="T617" s="30"/>
      <c r="AE617" s="30"/>
    </row>
    <row r="618" spans="1:31" ht="15.75">
      <c r="A618" s="2"/>
      <c r="B618" s="2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S618" s="30"/>
      <c r="T618" s="30"/>
      <c r="AE618" s="30"/>
    </row>
    <row r="619" spans="1:31" ht="15.75">
      <c r="A619" s="2"/>
      <c r="B619" s="2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S619" s="30"/>
      <c r="T619" s="30"/>
      <c r="AE619" s="30"/>
    </row>
    <row r="620" spans="1:31" ht="15.75">
      <c r="A620" s="2"/>
      <c r="B620" s="2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S620" s="30"/>
      <c r="T620" s="30"/>
      <c r="AE620" s="30"/>
    </row>
    <row r="621" spans="1:31" ht="15.75">
      <c r="A621" s="2"/>
      <c r="B621" s="2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S621" s="30"/>
      <c r="T621" s="30"/>
      <c r="AE621" s="30"/>
    </row>
    <row r="622" spans="1:31" ht="15.75">
      <c r="A622" s="2"/>
      <c r="B622" s="2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S622" s="30"/>
      <c r="T622" s="30"/>
      <c r="AE622" s="30"/>
    </row>
    <row r="623" spans="1:31" ht="15.75">
      <c r="A623" s="2"/>
      <c r="B623" s="2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S623" s="30"/>
      <c r="T623" s="30"/>
      <c r="AE623" s="30"/>
    </row>
    <row r="624" spans="1:31" ht="15.75">
      <c r="A624" s="2"/>
      <c r="B624" s="2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S624" s="30"/>
      <c r="T624" s="30"/>
      <c r="AE624" s="30"/>
    </row>
    <row r="625" spans="1:31" ht="15.75">
      <c r="A625" s="2"/>
      <c r="B625" s="2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S625" s="30"/>
      <c r="T625" s="30"/>
      <c r="AE625" s="30"/>
    </row>
    <row r="626" spans="1:31" ht="15.75">
      <c r="A626" s="2"/>
      <c r="B626" s="2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S626" s="30"/>
      <c r="T626" s="30"/>
      <c r="AE626" s="30"/>
    </row>
    <row r="627" spans="1:31" ht="15.75">
      <c r="A627" s="2"/>
      <c r="B627" s="2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S627" s="30"/>
      <c r="T627" s="30"/>
      <c r="AE627" s="30"/>
    </row>
    <row r="628" spans="1:31" ht="15.75">
      <c r="A628" s="2"/>
      <c r="B628" s="2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S628" s="30"/>
      <c r="T628" s="30"/>
      <c r="AE628" s="30"/>
    </row>
    <row r="629" spans="1:31" ht="15.75">
      <c r="A629" s="2"/>
      <c r="B629" s="2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S629" s="30"/>
      <c r="T629" s="30"/>
      <c r="AE629" s="30"/>
    </row>
    <row r="630" spans="1:31" ht="15.75">
      <c r="A630" s="2"/>
      <c r="B630" s="2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S630" s="30"/>
      <c r="T630" s="30"/>
      <c r="AE630" s="30"/>
    </row>
    <row r="631" spans="1:31" ht="15.75">
      <c r="A631" s="2"/>
      <c r="B631" s="2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S631" s="30"/>
      <c r="T631" s="30"/>
      <c r="AE631" s="30"/>
    </row>
    <row r="632" spans="1:31" ht="15.75">
      <c r="A632" s="2"/>
      <c r="B632" s="2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S632" s="30"/>
      <c r="T632" s="30"/>
      <c r="AE632" s="30"/>
    </row>
    <row r="633" spans="1:31" ht="15.75">
      <c r="A633" s="2"/>
      <c r="B633" s="2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S633" s="30"/>
      <c r="T633" s="30"/>
      <c r="AE633" s="30"/>
    </row>
    <row r="634" spans="1:31" ht="15.75">
      <c r="A634" s="2"/>
      <c r="B634" s="2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S634" s="30"/>
      <c r="T634" s="30"/>
      <c r="AE634" s="30"/>
    </row>
    <row r="635" spans="1:31" ht="15.75">
      <c r="A635" s="2"/>
      <c r="B635" s="2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S635" s="30"/>
      <c r="T635" s="30"/>
      <c r="AE635" s="30"/>
    </row>
    <row r="636" spans="1:31" ht="15.75">
      <c r="A636" s="2"/>
      <c r="B636" s="2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S636" s="30"/>
      <c r="T636" s="30"/>
      <c r="AE636" s="30"/>
    </row>
    <row r="637" spans="1:31" ht="15.75">
      <c r="A637" s="2"/>
      <c r="B637" s="2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S637" s="30"/>
      <c r="T637" s="30"/>
      <c r="AE637" s="30"/>
    </row>
    <row r="638" spans="1:31" ht="15.75">
      <c r="A638" s="2"/>
      <c r="B638" s="2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S638" s="30"/>
      <c r="T638" s="30"/>
      <c r="AE638" s="30"/>
    </row>
    <row r="639" spans="1:31" ht="15.75">
      <c r="A639" s="2"/>
      <c r="B639" s="2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S639" s="30"/>
      <c r="T639" s="30"/>
      <c r="AE639" s="30"/>
    </row>
    <row r="640" spans="1:31" ht="15.75">
      <c r="A640" s="2"/>
      <c r="B640" s="2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S640" s="30"/>
      <c r="T640" s="30"/>
      <c r="AE640" s="30"/>
    </row>
    <row r="641" spans="1:31" ht="15.75">
      <c r="A641" s="2"/>
      <c r="B641" s="2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S641" s="30"/>
      <c r="T641" s="30"/>
      <c r="AE641" s="30"/>
    </row>
    <row r="642" spans="1:31" ht="15.75">
      <c r="A642" s="2"/>
      <c r="B642" s="2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S642" s="30"/>
      <c r="T642" s="30"/>
      <c r="AE642" s="30"/>
    </row>
    <row r="643" spans="1:31" ht="15.75">
      <c r="A643" s="2"/>
      <c r="B643" s="2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S643" s="30"/>
      <c r="T643" s="30"/>
      <c r="AE643" s="30"/>
    </row>
    <row r="644" spans="1:31" ht="15.75">
      <c r="A644" s="2"/>
      <c r="B644" s="2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S644" s="30"/>
      <c r="T644" s="30"/>
      <c r="AE644" s="30"/>
    </row>
    <row r="645" spans="1:31" ht="15.75">
      <c r="A645" s="2"/>
      <c r="B645" s="2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S645" s="30"/>
      <c r="T645" s="30"/>
      <c r="AE645" s="30"/>
    </row>
    <row r="646" spans="1:31" ht="15.75">
      <c r="A646" s="2"/>
      <c r="B646" s="2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S646" s="30"/>
      <c r="T646" s="30"/>
      <c r="AE646" s="30"/>
    </row>
    <row r="647" spans="1:31" ht="15.75">
      <c r="A647" s="2"/>
      <c r="B647" s="2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S647" s="30"/>
      <c r="T647" s="30"/>
      <c r="AE647" s="30"/>
    </row>
    <row r="648" spans="1:31" ht="15.75">
      <c r="A648" s="2"/>
      <c r="B648" s="2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S648" s="30"/>
      <c r="T648" s="30"/>
      <c r="AE648" s="30"/>
    </row>
    <row r="649" spans="1:31" ht="15.75">
      <c r="A649" s="2"/>
      <c r="B649" s="2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S649" s="30"/>
      <c r="T649" s="30"/>
      <c r="AE649" s="30"/>
    </row>
    <row r="650" spans="1:31" ht="15.75">
      <c r="A650" s="2"/>
      <c r="B650" s="2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S650" s="30"/>
      <c r="T650" s="30"/>
      <c r="AE650" s="30"/>
    </row>
    <row r="651" spans="1:31" ht="15.75">
      <c r="A651" s="2"/>
      <c r="B651" s="2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S651" s="30"/>
      <c r="T651" s="30"/>
      <c r="AE651" s="30"/>
    </row>
    <row r="652" spans="1:31" ht="15.75">
      <c r="A652" s="2"/>
      <c r="B652" s="2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S652" s="30"/>
      <c r="T652" s="30"/>
      <c r="AE652" s="30"/>
    </row>
    <row r="653" spans="1:31" ht="15.75">
      <c r="A653" s="2"/>
      <c r="B653" s="2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S653" s="30"/>
      <c r="T653" s="30"/>
      <c r="AE653" s="30"/>
    </row>
    <row r="654" spans="1:31" ht="15.75">
      <c r="A654" s="2"/>
      <c r="B654" s="2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S654" s="30"/>
      <c r="T654" s="30"/>
      <c r="AE654" s="30"/>
    </row>
    <row r="655" spans="1:31" ht="15.75">
      <c r="A655" s="2"/>
      <c r="B655" s="2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S655" s="30"/>
      <c r="T655" s="30"/>
      <c r="AE655" s="30"/>
    </row>
    <row r="656" spans="1:31" ht="15.75">
      <c r="A656" s="2"/>
      <c r="B656" s="2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S656" s="30"/>
      <c r="T656" s="30"/>
      <c r="AE656" s="30"/>
    </row>
    <row r="657" spans="1:31" ht="15.75">
      <c r="A657" s="2"/>
      <c r="B657" s="2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S657" s="30"/>
      <c r="T657" s="30"/>
      <c r="AE657" s="30"/>
    </row>
    <row r="658" spans="1:31" ht="15.75">
      <c r="A658" s="2"/>
      <c r="B658" s="2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S658" s="30"/>
      <c r="T658" s="30"/>
      <c r="AE658" s="30"/>
    </row>
    <row r="659" spans="1:31" ht="15.75">
      <c r="A659" s="2"/>
      <c r="B659" s="2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S659" s="30"/>
      <c r="T659" s="30"/>
      <c r="AE659" s="30"/>
    </row>
    <row r="660" spans="1:31" ht="15.75">
      <c r="A660" s="2"/>
      <c r="B660" s="2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S660" s="30"/>
      <c r="T660" s="30"/>
      <c r="AE660" s="30"/>
    </row>
    <row r="661" spans="1:31" ht="15.75">
      <c r="A661" s="2"/>
      <c r="B661" s="2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S661" s="30"/>
      <c r="T661" s="30"/>
      <c r="AE661" s="30"/>
    </row>
    <row r="662" spans="1:31" ht="15.75">
      <c r="A662" s="2"/>
      <c r="B662" s="2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S662" s="30"/>
      <c r="T662" s="30"/>
      <c r="AE662" s="30"/>
    </row>
    <row r="663" spans="1:31" ht="15.75">
      <c r="A663" s="2"/>
      <c r="B663" s="2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S663" s="30"/>
      <c r="T663" s="30"/>
      <c r="AE663" s="30"/>
    </row>
    <row r="664" spans="1:31" ht="15.75">
      <c r="A664" s="2"/>
      <c r="B664" s="2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S664" s="30"/>
      <c r="T664" s="30"/>
      <c r="AE664" s="30"/>
    </row>
    <row r="665" spans="1:31" ht="15.75">
      <c r="A665" s="2"/>
      <c r="B665" s="2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S665" s="30"/>
      <c r="T665" s="30"/>
      <c r="AE665" s="30"/>
    </row>
    <row r="666" spans="1:31" ht="15.75">
      <c r="A666" s="2"/>
      <c r="B666" s="2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S666" s="30"/>
      <c r="T666" s="30"/>
      <c r="AE666" s="30"/>
    </row>
    <row r="667" spans="1:31" ht="15.75">
      <c r="A667" s="2"/>
      <c r="B667" s="2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S667" s="30"/>
      <c r="T667" s="30"/>
      <c r="AE667" s="30"/>
    </row>
    <row r="668" spans="1:31" ht="15.75">
      <c r="A668" s="2"/>
      <c r="B668" s="2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S668" s="30"/>
      <c r="T668" s="30"/>
      <c r="AE668" s="30"/>
    </row>
    <row r="669" spans="1:31" ht="15.75">
      <c r="A669" s="2"/>
      <c r="B669" s="2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S669" s="30"/>
      <c r="T669" s="30"/>
      <c r="AE669" s="30"/>
    </row>
    <row r="670" spans="1:31" ht="15.75">
      <c r="A670" s="2"/>
      <c r="B670" s="2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S670" s="30"/>
      <c r="T670" s="30"/>
      <c r="AE670" s="30"/>
    </row>
    <row r="671" spans="1:31" ht="15.75">
      <c r="A671" s="2"/>
      <c r="B671" s="2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S671" s="30"/>
      <c r="T671" s="30"/>
      <c r="AE671" s="30"/>
    </row>
    <row r="672" spans="1:31" ht="15.75">
      <c r="A672" s="2"/>
      <c r="B672" s="2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S672" s="30"/>
      <c r="T672" s="30"/>
      <c r="AE672" s="30"/>
    </row>
    <row r="673" spans="1:31" ht="15.75">
      <c r="A673" s="2"/>
      <c r="B673" s="2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S673" s="30"/>
      <c r="T673" s="30"/>
      <c r="AE673" s="30"/>
    </row>
    <row r="674" spans="1:31" ht="15.75">
      <c r="A674" s="2"/>
      <c r="B674" s="2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S674" s="30"/>
      <c r="T674" s="30"/>
      <c r="AE674" s="30"/>
    </row>
    <row r="675" spans="1:31" ht="15.75">
      <c r="A675" s="2"/>
      <c r="B675" s="2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S675" s="30"/>
      <c r="T675" s="30"/>
      <c r="AE675" s="30"/>
    </row>
    <row r="676" spans="1:31" ht="15.75">
      <c r="A676" s="2"/>
      <c r="B676" s="2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S676" s="30"/>
      <c r="T676" s="30"/>
      <c r="AE676" s="30"/>
    </row>
    <row r="677" spans="1:31" ht="15.75">
      <c r="A677" s="2"/>
      <c r="B677" s="2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S677" s="30"/>
      <c r="T677" s="30"/>
      <c r="AE677" s="30"/>
    </row>
    <row r="678" spans="1:31" ht="15.75">
      <c r="A678" s="2"/>
      <c r="B678" s="2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S678" s="30"/>
      <c r="T678" s="30"/>
      <c r="AE678" s="30"/>
    </row>
    <row r="679" spans="1:31" ht="15.75">
      <c r="A679" s="2"/>
      <c r="B679" s="2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S679" s="30"/>
      <c r="T679" s="30"/>
      <c r="AE679" s="30"/>
    </row>
    <row r="680" spans="1:31" ht="15.75">
      <c r="A680" s="2"/>
      <c r="B680" s="2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S680" s="30"/>
      <c r="T680" s="30"/>
      <c r="AE680" s="30"/>
    </row>
    <row r="681" spans="1:31" ht="15.75">
      <c r="A681" s="2"/>
      <c r="B681" s="2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S681" s="30"/>
      <c r="T681" s="30"/>
      <c r="AE681" s="30"/>
    </row>
    <row r="682" spans="1:31" ht="15.75">
      <c r="A682" s="2"/>
      <c r="B682" s="2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S682" s="30"/>
      <c r="T682" s="30"/>
      <c r="AE682" s="30"/>
    </row>
    <row r="683" spans="1:31" ht="15.75">
      <c r="A683" s="2"/>
      <c r="B683" s="2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S683" s="30"/>
      <c r="T683" s="30"/>
      <c r="AE683" s="30"/>
    </row>
    <row r="684" spans="1:31" ht="15.75">
      <c r="A684" s="2"/>
      <c r="B684" s="2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S684" s="30"/>
      <c r="T684" s="30"/>
      <c r="AE684" s="30"/>
    </row>
    <row r="685" spans="1:31" ht="15.75">
      <c r="A685" s="2"/>
      <c r="B685" s="2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S685" s="30"/>
      <c r="T685" s="30"/>
      <c r="AE685" s="30"/>
    </row>
    <row r="686" spans="1:31" ht="15.75">
      <c r="A686" s="2"/>
      <c r="B686" s="2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S686" s="30"/>
      <c r="T686" s="30"/>
      <c r="AE686" s="30"/>
    </row>
    <row r="687" spans="1:31" ht="15.75">
      <c r="A687" s="2"/>
      <c r="B687" s="2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S687" s="30"/>
      <c r="T687" s="30"/>
      <c r="AE687" s="30"/>
    </row>
    <row r="688" spans="1:31" ht="15.75">
      <c r="A688" s="2"/>
      <c r="B688" s="2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S688" s="30"/>
      <c r="T688" s="30"/>
      <c r="AE688" s="30"/>
    </row>
    <row r="689" spans="1:31" ht="15.75">
      <c r="A689" s="2"/>
      <c r="B689" s="2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S689" s="30"/>
      <c r="T689" s="30"/>
      <c r="AE689" s="30"/>
    </row>
    <row r="690" spans="1:31" ht="15.75">
      <c r="A690" s="2"/>
      <c r="B690" s="2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S690" s="30"/>
      <c r="T690" s="30"/>
      <c r="AE690" s="30"/>
    </row>
    <row r="691" spans="1:31" ht="15.75">
      <c r="A691" s="2"/>
      <c r="B691" s="2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S691" s="30"/>
      <c r="T691" s="30"/>
      <c r="AE691" s="30"/>
    </row>
    <row r="692" spans="1:31" ht="15.75">
      <c r="A692" s="2"/>
      <c r="B692" s="2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S692" s="30"/>
      <c r="T692" s="30"/>
      <c r="AE692" s="30"/>
    </row>
    <row r="693" spans="1:31" ht="15.75">
      <c r="A693" s="2"/>
      <c r="B693" s="2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S693" s="30"/>
      <c r="T693" s="30"/>
      <c r="AE693" s="30"/>
    </row>
    <row r="694" spans="1:31" ht="15.75">
      <c r="A694" s="2"/>
      <c r="B694" s="2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S694" s="30"/>
      <c r="T694" s="30"/>
      <c r="AE694" s="30"/>
    </row>
    <row r="695" spans="1:31" ht="15.75">
      <c r="A695" s="2"/>
      <c r="B695" s="2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S695" s="30"/>
      <c r="T695" s="30"/>
      <c r="AE695" s="30"/>
    </row>
    <row r="696" spans="1:31" ht="15.75">
      <c r="A696" s="2"/>
      <c r="B696" s="2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S696" s="30"/>
      <c r="T696" s="30"/>
      <c r="AE696" s="30"/>
    </row>
    <row r="697" spans="1:31" ht="15.75">
      <c r="A697" s="2"/>
      <c r="B697" s="2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S697" s="30"/>
      <c r="T697" s="30"/>
      <c r="AE697" s="30"/>
    </row>
    <row r="698" spans="1:31" ht="15.75">
      <c r="A698" s="2"/>
      <c r="B698" s="2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S698" s="30"/>
      <c r="T698" s="30"/>
      <c r="AE698" s="30"/>
    </row>
    <row r="699" spans="1:31" ht="15.75">
      <c r="A699" s="2"/>
      <c r="B699" s="2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S699" s="30"/>
      <c r="T699" s="30"/>
      <c r="AE699" s="30"/>
    </row>
    <row r="700" spans="1:31" ht="15.75">
      <c r="A700" s="2"/>
      <c r="B700" s="2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S700" s="30"/>
      <c r="T700" s="30"/>
      <c r="AE700" s="30"/>
    </row>
    <row r="701" spans="1:31" ht="15.75">
      <c r="A701" s="2"/>
      <c r="B701" s="2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S701" s="30"/>
      <c r="T701" s="30"/>
      <c r="AE701" s="30"/>
    </row>
    <row r="702" spans="1:31" ht="15.75">
      <c r="A702" s="2"/>
      <c r="B702" s="2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S702" s="30"/>
      <c r="T702" s="30"/>
      <c r="AE702" s="30"/>
    </row>
    <row r="703" spans="1:31" ht="15.75">
      <c r="A703" s="2"/>
      <c r="B703" s="2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S703" s="30"/>
      <c r="T703" s="30"/>
      <c r="AE703" s="30"/>
    </row>
    <row r="704" spans="1:31" ht="15.75">
      <c r="A704" s="2"/>
      <c r="B704" s="2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S704" s="30"/>
      <c r="T704" s="30"/>
      <c r="AE704" s="30"/>
    </row>
    <row r="705" spans="1:31" ht="15.75">
      <c r="A705" s="2"/>
      <c r="B705" s="2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S705" s="30"/>
      <c r="T705" s="30"/>
      <c r="AE705" s="30"/>
    </row>
    <row r="706" spans="1:31" ht="15.75">
      <c r="A706" s="2"/>
      <c r="B706" s="2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S706" s="30"/>
      <c r="T706" s="30"/>
      <c r="AE706" s="30"/>
    </row>
    <row r="707" spans="1:31" ht="15.75">
      <c r="A707" s="2"/>
      <c r="B707" s="2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S707" s="30"/>
      <c r="T707" s="30"/>
      <c r="AE707" s="30"/>
    </row>
    <row r="708" spans="1:31" ht="15.75">
      <c r="A708" s="2"/>
      <c r="B708" s="2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S708" s="30"/>
      <c r="T708" s="30"/>
      <c r="AE708" s="30"/>
    </row>
    <row r="709" spans="1:31" ht="15.75">
      <c r="A709" s="2"/>
      <c r="B709" s="2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S709" s="30"/>
      <c r="T709" s="30"/>
      <c r="AE709" s="30"/>
    </row>
    <row r="710" spans="1:31" ht="15.75">
      <c r="A710" s="2"/>
      <c r="B710" s="2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S710" s="30"/>
      <c r="T710" s="30"/>
      <c r="AE710" s="30"/>
    </row>
    <row r="711" spans="1:31" ht="15.75">
      <c r="A711" s="2"/>
      <c r="B711" s="2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S711" s="30"/>
      <c r="T711" s="30"/>
      <c r="AE711" s="30"/>
    </row>
    <row r="712" spans="1:31" ht="15.75">
      <c r="A712" s="2"/>
      <c r="B712" s="2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S712" s="30"/>
      <c r="T712" s="30"/>
      <c r="AE712" s="30"/>
    </row>
    <row r="713" spans="1:31" ht="15.75">
      <c r="A713" s="2"/>
      <c r="B713" s="2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S713" s="30"/>
      <c r="T713" s="30"/>
      <c r="AE713" s="30"/>
    </row>
    <row r="714" spans="1:31" ht="15.75">
      <c r="A714" s="2"/>
      <c r="B714" s="2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S714" s="30"/>
      <c r="T714" s="30"/>
      <c r="AE714" s="30"/>
    </row>
    <row r="715" spans="1:31" ht="15.75">
      <c r="A715" s="2"/>
      <c r="B715" s="2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S715" s="30"/>
      <c r="T715" s="30"/>
      <c r="AE715" s="30"/>
    </row>
    <row r="716" spans="1:31" ht="15.75">
      <c r="A716" s="2"/>
      <c r="B716" s="2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S716" s="30"/>
      <c r="T716" s="30"/>
      <c r="AE716" s="30"/>
    </row>
    <row r="717" spans="1:31" ht="15.75">
      <c r="A717" s="2"/>
      <c r="B717" s="2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S717" s="30"/>
      <c r="T717" s="30"/>
      <c r="AE717" s="30"/>
    </row>
    <row r="718" spans="1:31" ht="15.75">
      <c r="A718" s="2"/>
      <c r="B718" s="2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S718" s="30"/>
      <c r="T718" s="30"/>
      <c r="AE718" s="30"/>
    </row>
    <row r="719" spans="1:31" ht="15.75">
      <c r="A719" s="2"/>
      <c r="B719" s="2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S719" s="30"/>
      <c r="T719" s="30"/>
      <c r="AE719" s="30"/>
    </row>
    <row r="720" spans="1:31" ht="15.75">
      <c r="A720" s="2"/>
      <c r="B720" s="2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S720" s="30"/>
      <c r="T720" s="30"/>
      <c r="AE720" s="30"/>
    </row>
    <row r="721" spans="1:31" ht="15.75">
      <c r="A721" s="2"/>
      <c r="B721" s="2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S721" s="30"/>
      <c r="T721" s="30"/>
      <c r="AE721" s="30"/>
    </row>
    <row r="722" spans="1:31" ht="15.75">
      <c r="A722" s="2"/>
      <c r="B722" s="2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S722" s="30"/>
      <c r="T722" s="30"/>
      <c r="AE722" s="30"/>
    </row>
    <row r="723" spans="1:31" ht="15.75">
      <c r="A723" s="2"/>
      <c r="B723" s="2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S723" s="30"/>
      <c r="T723" s="30"/>
      <c r="AE723" s="30"/>
    </row>
    <row r="724" spans="1:31" ht="15.75">
      <c r="A724" s="2"/>
      <c r="B724" s="2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S724" s="30"/>
      <c r="T724" s="30"/>
      <c r="AE724" s="30"/>
    </row>
    <row r="725" spans="1:31" ht="15.75">
      <c r="A725" s="2"/>
      <c r="B725" s="2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S725" s="30"/>
      <c r="T725" s="30"/>
      <c r="AE725" s="30"/>
    </row>
    <row r="726" spans="1:31" ht="15.75">
      <c r="A726" s="2"/>
      <c r="B726" s="2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S726" s="30"/>
      <c r="T726" s="30"/>
      <c r="AE726" s="30"/>
    </row>
    <row r="727" spans="1:31" ht="15.75">
      <c r="A727" s="2"/>
      <c r="B727" s="2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S727" s="30"/>
      <c r="T727" s="30"/>
      <c r="AE727" s="30"/>
    </row>
    <row r="728" spans="1:31" ht="15.75">
      <c r="A728" s="2"/>
      <c r="B728" s="2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S728" s="30"/>
      <c r="T728" s="30"/>
      <c r="AE728" s="30"/>
    </row>
    <row r="729" spans="1:31" ht="15.75">
      <c r="A729" s="2"/>
      <c r="B729" s="2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S729" s="30"/>
      <c r="T729" s="30"/>
      <c r="AE729" s="30"/>
    </row>
    <row r="730" spans="1:31" ht="15.75">
      <c r="A730" s="2"/>
      <c r="B730" s="2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S730" s="30"/>
      <c r="T730" s="30"/>
      <c r="AE730" s="30"/>
    </row>
    <row r="731" spans="1:31" ht="15.75">
      <c r="A731" s="2"/>
      <c r="B731" s="2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S731" s="30"/>
      <c r="T731" s="30"/>
      <c r="AE731" s="30"/>
    </row>
    <row r="732" spans="1:31" ht="15.75">
      <c r="A732" s="2"/>
      <c r="B732" s="2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S732" s="30"/>
      <c r="T732" s="30"/>
      <c r="AE732" s="30"/>
    </row>
    <row r="733" spans="1:31" ht="15.75">
      <c r="A733" s="2"/>
      <c r="B733" s="2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S733" s="30"/>
      <c r="T733" s="30"/>
      <c r="AE733" s="30"/>
    </row>
    <row r="734" spans="1:31" ht="15.75">
      <c r="A734" s="2"/>
      <c r="B734" s="2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S734" s="30"/>
      <c r="T734" s="30"/>
      <c r="AE734" s="30"/>
    </row>
    <row r="735" spans="1:31" ht="15.75">
      <c r="A735" s="2"/>
      <c r="B735" s="2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S735" s="30"/>
      <c r="T735" s="30"/>
      <c r="AE735" s="30"/>
    </row>
    <row r="736" spans="1:31" ht="15.75">
      <c r="A736" s="2"/>
      <c r="B736" s="2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S736" s="30"/>
      <c r="T736" s="30"/>
      <c r="AE736" s="30"/>
    </row>
    <row r="737" spans="1:31" ht="15.75">
      <c r="A737" s="2"/>
      <c r="B737" s="2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S737" s="30"/>
      <c r="T737" s="30"/>
      <c r="AE737" s="30"/>
    </row>
    <row r="738" spans="1:31" ht="15.75">
      <c r="A738" s="2"/>
      <c r="B738" s="2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S738" s="30"/>
      <c r="T738" s="30"/>
      <c r="AE738" s="30"/>
    </row>
    <row r="739" spans="1:31" ht="15.75">
      <c r="A739" s="2"/>
      <c r="B739" s="2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S739" s="30"/>
      <c r="T739" s="30"/>
      <c r="AE739" s="30"/>
    </row>
    <row r="740" spans="1:31" ht="15.75">
      <c r="A740" s="2"/>
      <c r="B740" s="2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S740" s="30"/>
      <c r="T740" s="30"/>
      <c r="AE740" s="30"/>
    </row>
    <row r="741" spans="1:31" ht="15.75">
      <c r="A741" s="2"/>
      <c r="B741" s="2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S741" s="30"/>
      <c r="T741" s="30"/>
      <c r="AE741" s="30"/>
    </row>
    <row r="742" spans="1:31" ht="15.75">
      <c r="A742" s="2"/>
      <c r="B742" s="2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S742" s="30"/>
      <c r="T742" s="30"/>
      <c r="AE742" s="30"/>
    </row>
    <row r="743" spans="1:31" ht="15.75">
      <c r="A743" s="2"/>
      <c r="B743" s="2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S743" s="30"/>
      <c r="T743" s="30"/>
      <c r="AE743" s="30"/>
    </row>
    <row r="744" spans="1:31" ht="15.75">
      <c r="A744" s="2"/>
      <c r="B744" s="2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S744" s="30"/>
      <c r="T744" s="30"/>
      <c r="AE744" s="30"/>
    </row>
    <row r="745" spans="1:31" ht="15.75">
      <c r="A745" s="2"/>
      <c r="B745" s="2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S745" s="30"/>
      <c r="T745" s="30"/>
      <c r="AE745" s="30"/>
    </row>
    <row r="746" spans="1:31" ht="15.75">
      <c r="A746" s="2"/>
      <c r="B746" s="2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S746" s="30"/>
      <c r="T746" s="30"/>
      <c r="AE746" s="30"/>
    </row>
    <row r="747" spans="1:31" ht="15.75">
      <c r="A747" s="2"/>
      <c r="B747" s="2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S747" s="30"/>
      <c r="T747" s="30"/>
      <c r="AE747" s="30"/>
    </row>
    <row r="748" spans="1:31" ht="15.75">
      <c r="A748" s="2"/>
      <c r="B748" s="2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S748" s="30"/>
      <c r="T748" s="30"/>
      <c r="AE748" s="30"/>
    </row>
    <row r="749" spans="1:31" ht="15.75">
      <c r="A749" s="2"/>
      <c r="B749" s="2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S749" s="30"/>
      <c r="T749" s="30"/>
      <c r="AE749" s="30"/>
    </row>
    <row r="750" spans="1:31" ht="15.75">
      <c r="A750" s="2"/>
      <c r="B750" s="2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S750" s="30"/>
      <c r="T750" s="30"/>
      <c r="AE750" s="30"/>
    </row>
    <row r="751" spans="1:31" ht="15.75">
      <c r="A751" s="2"/>
      <c r="B751" s="2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S751" s="30"/>
      <c r="T751" s="30"/>
      <c r="AE751" s="30"/>
    </row>
    <row r="752" spans="1:31" ht="15.75">
      <c r="A752" s="2"/>
      <c r="B752" s="2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S752" s="30"/>
      <c r="T752" s="30"/>
      <c r="AE752" s="30"/>
    </row>
    <row r="753" spans="1:31" ht="15.75">
      <c r="A753" s="2"/>
      <c r="B753" s="2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S753" s="30"/>
      <c r="T753" s="30"/>
      <c r="AE753" s="30"/>
    </row>
    <row r="754" spans="1:31" ht="15.75">
      <c r="A754" s="2"/>
      <c r="B754" s="2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S754" s="30"/>
      <c r="T754" s="30"/>
      <c r="AE754" s="30"/>
    </row>
    <row r="755" spans="1:31" ht="15.75">
      <c r="A755" s="2"/>
      <c r="B755" s="2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S755" s="30"/>
      <c r="T755" s="30"/>
      <c r="AE755" s="30"/>
    </row>
    <row r="756" spans="1:31" ht="15.75">
      <c r="A756" s="2"/>
      <c r="B756" s="2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S756" s="30"/>
      <c r="T756" s="30"/>
      <c r="AE756" s="30"/>
    </row>
    <row r="757" spans="1:31" ht="15.75">
      <c r="A757" s="2"/>
      <c r="B757" s="2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S757" s="30"/>
      <c r="T757" s="30"/>
      <c r="AE757" s="30"/>
    </row>
    <row r="758" spans="1:31" ht="15.75">
      <c r="A758" s="2"/>
      <c r="B758" s="2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S758" s="30"/>
      <c r="T758" s="30"/>
      <c r="AE758" s="30"/>
    </row>
    <row r="759" spans="1:31" ht="15.75">
      <c r="A759" s="2"/>
      <c r="B759" s="2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S759" s="30"/>
      <c r="T759" s="30"/>
      <c r="AE759" s="30"/>
    </row>
    <row r="760" spans="1:31" ht="15.75">
      <c r="A760" s="2"/>
      <c r="B760" s="2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S760" s="30"/>
      <c r="T760" s="30"/>
      <c r="AE760" s="30"/>
    </row>
    <row r="761" spans="1:31" ht="15.75">
      <c r="A761" s="2"/>
      <c r="B761" s="2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S761" s="30"/>
      <c r="T761" s="30"/>
      <c r="AE761" s="30"/>
    </row>
    <row r="762" spans="1:31" ht="15.75">
      <c r="A762" s="2"/>
      <c r="B762" s="2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S762" s="30"/>
      <c r="T762" s="30"/>
      <c r="AE762" s="30"/>
    </row>
    <row r="763" spans="1:31" ht="15.75">
      <c r="A763" s="2"/>
      <c r="B763" s="2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S763" s="30"/>
      <c r="T763" s="30"/>
      <c r="AE763" s="30"/>
    </row>
    <row r="764" spans="1:31" ht="15.75">
      <c r="A764" s="2"/>
      <c r="B764" s="2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S764" s="30"/>
      <c r="T764" s="30"/>
      <c r="AE764" s="30"/>
    </row>
    <row r="765" spans="1:31" ht="15.75">
      <c r="A765" s="2"/>
      <c r="B765" s="2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S765" s="30"/>
      <c r="T765" s="30"/>
      <c r="AE765" s="30"/>
    </row>
    <row r="766" spans="1:31" ht="15.75">
      <c r="A766" s="2"/>
      <c r="B766" s="2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S766" s="30"/>
      <c r="T766" s="30"/>
      <c r="AE766" s="30"/>
    </row>
    <row r="767" spans="1:31" ht="15.75">
      <c r="A767" s="2"/>
      <c r="B767" s="2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S767" s="30"/>
      <c r="T767" s="30"/>
      <c r="AE767" s="30"/>
    </row>
    <row r="768" spans="1:31" ht="15.75">
      <c r="A768" s="2"/>
      <c r="B768" s="2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S768" s="30"/>
      <c r="T768" s="30"/>
      <c r="AE768" s="30"/>
    </row>
    <row r="769" spans="1:31" ht="15.75">
      <c r="A769" s="2"/>
      <c r="B769" s="2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S769" s="30"/>
      <c r="T769" s="30"/>
      <c r="AE769" s="30"/>
    </row>
    <row r="770" spans="1:31" ht="15.75">
      <c r="A770" s="2"/>
      <c r="B770" s="2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S770" s="30"/>
      <c r="T770" s="30"/>
      <c r="AE770" s="30"/>
    </row>
    <row r="771" spans="1:31" ht="15.75">
      <c r="A771" s="2"/>
      <c r="B771" s="2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S771" s="30"/>
      <c r="T771" s="30"/>
      <c r="AE771" s="30"/>
    </row>
    <row r="772" spans="1:31" ht="15.75">
      <c r="A772" s="2"/>
      <c r="B772" s="2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S772" s="30"/>
      <c r="T772" s="30"/>
      <c r="AE772" s="30"/>
    </row>
    <row r="773" spans="1:31" ht="15.75">
      <c r="A773" s="2"/>
      <c r="B773" s="2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S773" s="30"/>
      <c r="T773" s="30"/>
      <c r="AE773" s="30"/>
    </row>
    <row r="774" spans="1:31" ht="15.75">
      <c r="A774" s="2"/>
      <c r="B774" s="2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S774" s="30"/>
      <c r="T774" s="30"/>
      <c r="AE774" s="30"/>
    </row>
    <row r="775" spans="1:31" ht="15.75">
      <c r="A775" s="2"/>
      <c r="B775" s="2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S775" s="30"/>
      <c r="T775" s="30"/>
      <c r="AE775" s="30"/>
    </row>
    <row r="776" spans="1:31" ht="15.75">
      <c r="A776" s="2"/>
      <c r="B776" s="2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S776" s="30"/>
      <c r="T776" s="30"/>
      <c r="AE776" s="30"/>
    </row>
    <row r="777" spans="1:31" ht="15.75">
      <c r="A777" s="2"/>
      <c r="B777" s="2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S777" s="30"/>
      <c r="T777" s="30"/>
      <c r="AE777" s="30"/>
    </row>
    <row r="778" spans="1:31" ht="15.75">
      <c r="A778" s="2"/>
      <c r="B778" s="2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S778" s="30"/>
      <c r="T778" s="30"/>
      <c r="AE778" s="30"/>
    </row>
    <row r="779" spans="1:31" ht="15.75">
      <c r="A779" s="2"/>
      <c r="B779" s="2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S779" s="30"/>
      <c r="T779" s="30"/>
      <c r="AE779" s="30"/>
    </row>
    <row r="780" spans="1:31" ht="15.75">
      <c r="A780" s="2"/>
      <c r="B780" s="2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S780" s="30"/>
      <c r="T780" s="30"/>
      <c r="AE780" s="30"/>
    </row>
    <row r="781" spans="1:31" ht="15.75">
      <c r="A781" s="2"/>
      <c r="B781" s="2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S781" s="30"/>
      <c r="T781" s="30"/>
      <c r="AE781" s="30"/>
    </row>
    <row r="782" spans="1:31" ht="15.75">
      <c r="A782" s="2"/>
      <c r="B782" s="2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S782" s="30"/>
      <c r="T782" s="30"/>
      <c r="AE782" s="30"/>
    </row>
    <row r="783" spans="1:31" ht="15.75">
      <c r="A783" s="2"/>
      <c r="B783" s="2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S783" s="30"/>
      <c r="T783" s="30"/>
      <c r="AE783" s="30"/>
    </row>
    <row r="784" spans="1:31" ht="15.75">
      <c r="A784" s="2"/>
      <c r="B784" s="2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S784" s="30"/>
      <c r="T784" s="30"/>
      <c r="AE784" s="30"/>
    </row>
    <row r="785" spans="1:31" ht="15.75">
      <c r="A785" s="2"/>
      <c r="B785" s="2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S785" s="30"/>
      <c r="T785" s="30"/>
      <c r="AE785" s="30"/>
    </row>
    <row r="786" spans="1:31" ht="15.75">
      <c r="A786" s="2"/>
      <c r="B786" s="2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S786" s="30"/>
      <c r="T786" s="30"/>
      <c r="AE786" s="30"/>
    </row>
    <row r="787" spans="1:31" ht="15.75">
      <c r="A787" s="2"/>
      <c r="B787" s="2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S787" s="30"/>
      <c r="T787" s="30"/>
      <c r="AE787" s="30"/>
    </row>
    <row r="788" spans="1:31" ht="15.75">
      <c r="A788" s="2"/>
      <c r="B788" s="2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S788" s="30"/>
      <c r="T788" s="30"/>
      <c r="AE788" s="30"/>
    </row>
    <row r="789" spans="1:31" ht="15.75">
      <c r="A789" s="2"/>
      <c r="B789" s="2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S789" s="30"/>
      <c r="T789" s="30"/>
      <c r="AE789" s="30"/>
    </row>
    <row r="790" spans="1:31" ht="15.75">
      <c r="A790" s="2"/>
      <c r="B790" s="2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S790" s="30"/>
      <c r="T790" s="30"/>
      <c r="AE790" s="30"/>
    </row>
    <row r="791" spans="1:31" ht="15.75">
      <c r="A791" s="2"/>
      <c r="B791" s="2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S791" s="30"/>
      <c r="T791" s="30"/>
      <c r="AE791" s="30"/>
    </row>
    <row r="792" spans="1:31" ht="15.75">
      <c r="A792" s="2"/>
      <c r="B792" s="2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S792" s="30"/>
      <c r="T792" s="30"/>
      <c r="AE792" s="30"/>
    </row>
    <row r="793" spans="1:31" ht="15.75">
      <c r="A793" s="2"/>
      <c r="B793" s="2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S793" s="30"/>
      <c r="T793" s="30"/>
      <c r="AE793" s="30"/>
    </row>
    <row r="794" spans="1:31" ht="15.75">
      <c r="A794" s="2"/>
      <c r="B794" s="2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S794" s="30"/>
      <c r="T794" s="30"/>
      <c r="AE794" s="30"/>
    </row>
    <row r="795" spans="1:31" ht="15.75">
      <c r="A795" s="2"/>
      <c r="B795" s="2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S795" s="30"/>
      <c r="T795" s="30"/>
      <c r="AE795" s="30"/>
    </row>
    <row r="796" spans="1:31" ht="15.75">
      <c r="A796" s="2"/>
      <c r="B796" s="2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S796" s="30"/>
      <c r="T796" s="30"/>
      <c r="AE796" s="30"/>
    </row>
    <row r="797" spans="1:31" ht="15.75">
      <c r="A797" s="2"/>
      <c r="B797" s="2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S797" s="30"/>
      <c r="T797" s="30"/>
      <c r="AE797" s="30"/>
    </row>
    <row r="798" spans="1:31" ht="15.75">
      <c r="A798" s="2"/>
      <c r="B798" s="2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S798" s="30"/>
      <c r="T798" s="30"/>
      <c r="AE798" s="30"/>
    </row>
    <row r="799" spans="1:31" ht="15.75">
      <c r="A799" s="2"/>
      <c r="B799" s="2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S799" s="30"/>
      <c r="T799" s="30"/>
      <c r="AE799" s="30"/>
    </row>
    <row r="800" spans="1:31" ht="15.75">
      <c r="A800" s="2"/>
      <c r="B800" s="2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S800" s="30"/>
      <c r="T800" s="30"/>
      <c r="AE800" s="30"/>
    </row>
    <row r="801" spans="1:31" ht="15.75">
      <c r="A801" s="2"/>
      <c r="B801" s="2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S801" s="30"/>
      <c r="T801" s="30"/>
      <c r="AE801" s="30"/>
    </row>
    <row r="802" spans="1:31" ht="15.75">
      <c r="A802" s="2"/>
      <c r="B802" s="2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S802" s="30"/>
      <c r="T802" s="30"/>
      <c r="AE802" s="30"/>
    </row>
    <row r="803" spans="1:31" ht="15.75">
      <c r="A803" s="2"/>
      <c r="B803" s="2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S803" s="30"/>
      <c r="T803" s="30"/>
      <c r="AE803" s="30"/>
    </row>
    <row r="804" spans="1:31" ht="15.75">
      <c r="A804" s="2"/>
      <c r="B804" s="2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S804" s="30"/>
      <c r="T804" s="30"/>
      <c r="AE804" s="30"/>
    </row>
    <row r="805" spans="1:31" ht="15.75">
      <c r="A805" s="2"/>
      <c r="B805" s="2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S805" s="30"/>
      <c r="T805" s="30"/>
      <c r="AE805" s="30"/>
    </row>
    <row r="806" spans="1:31" ht="15.75">
      <c r="A806" s="2"/>
      <c r="B806" s="2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S806" s="30"/>
      <c r="T806" s="30"/>
      <c r="AE806" s="30"/>
    </row>
    <row r="807" spans="1:31" ht="15.75">
      <c r="A807" s="2"/>
      <c r="B807" s="2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S807" s="30"/>
      <c r="T807" s="30"/>
      <c r="AE807" s="30"/>
    </row>
    <row r="808" spans="1:31" ht="15.75">
      <c r="A808" s="2"/>
      <c r="B808" s="2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S808" s="30"/>
      <c r="T808" s="30"/>
      <c r="AE808" s="30"/>
    </row>
    <row r="809" spans="1:31" ht="15.75">
      <c r="A809" s="2"/>
      <c r="B809" s="2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S809" s="30"/>
      <c r="T809" s="30"/>
      <c r="AE809" s="30"/>
    </row>
    <row r="810" spans="1:31" ht="15.75">
      <c r="A810" s="2"/>
      <c r="B810" s="2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S810" s="30"/>
      <c r="T810" s="30"/>
      <c r="AE810" s="30"/>
    </row>
    <row r="811" spans="1:31" ht="15.75">
      <c r="A811" s="2"/>
      <c r="B811" s="2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S811" s="30"/>
      <c r="T811" s="30"/>
      <c r="AE811" s="30"/>
    </row>
    <row r="812" spans="1:31" ht="15.75">
      <c r="A812" s="2"/>
      <c r="B812" s="2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S812" s="30"/>
      <c r="T812" s="30"/>
      <c r="AE812" s="30"/>
    </row>
    <row r="813" spans="1:31" ht="15.75">
      <c r="A813" s="2"/>
      <c r="B813" s="2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S813" s="30"/>
      <c r="T813" s="30"/>
      <c r="AE813" s="30"/>
    </row>
    <row r="814" spans="1:31" ht="15.75">
      <c r="A814" s="2"/>
      <c r="B814" s="2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S814" s="30"/>
      <c r="T814" s="30"/>
      <c r="AE814" s="30"/>
    </row>
    <row r="815" spans="1:31" ht="15.75">
      <c r="A815" s="2"/>
      <c r="B815" s="2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S815" s="30"/>
      <c r="T815" s="30"/>
      <c r="AE815" s="30"/>
    </row>
    <row r="816" spans="1:31" ht="15.75">
      <c r="A816" s="2"/>
      <c r="B816" s="2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S816" s="30"/>
      <c r="T816" s="30"/>
      <c r="AE816" s="30"/>
    </row>
    <row r="817" spans="1:31" ht="15.75">
      <c r="A817" s="2"/>
      <c r="B817" s="2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S817" s="30"/>
      <c r="T817" s="30"/>
      <c r="AE817" s="30"/>
    </row>
    <row r="818" spans="1:31" ht="15.75">
      <c r="A818" s="2"/>
      <c r="B818" s="2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S818" s="30"/>
      <c r="T818" s="30"/>
      <c r="AE818" s="30"/>
    </row>
    <row r="819" spans="1:31" ht="15.75">
      <c r="A819" s="2"/>
      <c r="B819" s="2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S819" s="30"/>
      <c r="T819" s="30"/>
      <c r="AE819" s="30"/>
    </row>
    <row r="820" spans="1:31" ht="15.75">
      <c r="A820" s="2"/>
      <c r="B820" s="2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S820" s="30"/>
      <c r="T820" s="30"/>
      <c r="AE820" s="30"/>
    </row>
    <row r="821" spans="1:31" ht="15.75">
      <c r="A821" s="2"/>
      <c r="B821" s="2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S821" s="30"/>
      <c r="T821" s="30"/>
      <c r="AE821" s="30"/>
    </row>
    <row r="822" spans="1:31" ht="15.75">
      <c r="A822" s="2"/>
      <c r="B822" s="2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S822" s="30"/>
      <c r="T822" s="30"/>
      <c r="AE822" s="30"/>
    </row>
    <row r="823" spans="1:31" ht="15.75">
      <c r="A823" s="2"/>
      <c r="B823" s="2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S823" s="30"/>
      <c r="T823" s="30"/>
      <c r="AE823" s="30"/>
    </row>
    <row r="824" spans="1:31" ht="15.75">
      <c r="A824" s="2"/>
      <c r="B824" s="2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S824" s="30"/>
      <c r="T824" s="30"/>
      <c r="AE824" s="30"/>
    </row>
    <row r="825" spans="1:31" ht="15.75">
      <c r="A825" s="2"/>
      <c r="B825" s="2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S825" s="30"/>
      <c r="T825" s="30"/>
      <c r="AE825" s="30"/>
    </row>
    <row r="826" spans="1:31" ht="15.75">
      <c r="A826" s="2"/>
      <c r="B826" s="2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S826" s="30"/>
      <c r="T826" s="30"/>
      <c r="AE826" s="30"/>
    </row>
    <row r="827" spans="1:31" ht="15.75">
      <c r="A827" s="2"/>
      <c r="B827" s="2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S827" s="30"/>
      <c r="T827" s="30"/>
      <c r="AE827" s="30"/>
    </row>
    <row r="828" spans="1:31" ht="15.75">
      <c r="A828" s="2"/>
      <c r="B828" s="2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S828" s="30"/>
      <c r="T828" s="30"/>
      <c r="AE828" s="30"/>
    </row>
    <row r="829" spans="1:31" ht="15.75">
      <c r="A829" s="2"/>
      <c r="B829" s="2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S829" s="30"/>
      <c r="T829" s="30"/>
      <c r="AE829" s="30"/>
    </row>
    <row r="830" spans="1:31" ht="15.75">
      <c r="A830" s="2"/>
      <c r="B830" s="2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S830" s="30"/>
      <c r="T830" s="30"/>
      <c r="AE830" s="30"/>
    </row>
    <row r="831" spans="1:31" ht="15.75">
      <c r="A831" s="2"/>
      <c r="B831" s="2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S831" s="30"/>
      <c r="T831" s="30"/>
      <c r="AE831" s="30"/>
    </row>
    <row r="832" spans="1:31" ht="15.75">
      <c r="A832" s="2"/>
      <c r="B832" s="2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S832" s="30"/>
      <c r="T832" s="30"/>
      <c r="AE832" s="30"/>
    </row>
    <row r="833" spans="1:31" ht="15.75">
      <c r="A833" s="2"/>
      <c r="B833" s="2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S833" s="30"/>
      <c r="T833" s="30"/>
      <c r="AE833" s="30"/>
    </row>
    <row r="834" spans="1:31" ht="15.75">
      <c r="A834" s="2"/>
      <c r="B834" s="2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S834" s="30"/>
      <c r="T834" s="30"/>
      <c r="AE834" s="30"/>
    </row>
    <row r="835" spans="1:31" ht="15.75">
      <c r="A835" s="2"/>
      <c r="B835" s="2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S835" s="30"/>
      <c r="T835" s="30"/>
      <c r="AE835" s="30"/>
    </row>
    <row r="836" spans="1:31" ht="15.75">
      <c r="A836" s="2"/>
      <c r="B836" s="2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S836" s="30"/>
      <c r="T836" s="30"/>
      <c r="AE836" s="30"/>
    </row>
    <row r="837" spans="1:31" ht="15.75">
      <c r="A837" s="2"/>
      <c r="B837" s="2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S837" s="30"/>
      <c r="T837" s="30"/>
      <c r="AE837" s="30"/>
    </row>
    <row r="838" spans="1:31" ht="15.75">
      <c r="A838" s="2"/>
      <c r="B838" s="2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S838" s="30"/>
      <c r="T838" s="30"/>
      <c r="AE838" s="30"/>
    </row>
    <row r="839" spans="1:31" ht="15.75">
      <c r="A839" s="2"/>
      <c r="B839" s="2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S839" s="30"/>
      <c r="T839" s="30"/>
      <c r="AE839" s="30"/>
    </row>
    <row r="840" spans="1:31" ht="15.75">
      <c r="A840" s="2"/>
      <c r="B840" s="2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S840" s="30"/>
      <c r="T840" s="30"/>
      <c r="AE840" s="30"/>
    </row>
    <row r="841" spans="1:31" ht="15.75">
      <c r="A841" s="2"/>
      <c r="B841" s="2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S841" s="30"/>
      <c r="T841" s="30"/>
      <c r="AE841" s="30"/>
    </row>
    <row r="842" spans="1:31" ht="15.75">
      <c r="A842" s="2"/>
      <c r="B842" s="2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S842" s="30"/>
      <c r="T842" s="30"/>
      <c r="AE842" s="30"/>
    </row>
    <row r="843" spans="1:31" ht="15.75">
      <c r="A843" s="2"/>
      <c r="B843" s="2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S843" s="30"/>
      <c r="T843" s="30"/>
      <c r="AE843" s="30"/>
    </row>
    <row r="844" spans="1:31" ht="15.75">
      <c r="A844" s="2"/>
      <c r="B844" s="2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S844" s="30"/>
      <c r="T844" s="30"/>
      <c r="AE844" s="30"/>
    </row>
    <row r="845" spans="1:31" ht="15.75">
      <c r="A845" s="2"/>
      <c r="B845" s="2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S845" s="30"/>
      <c r="T845" s="30"/>
      <c r="AE845" s="30"/>
    </row>
    <row r="846" spans="1:31" ht="15.75">
      <c r="A846" s="2"/>
      <c r="B846" s="2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S846" s="30"/>
      <c r="T846" s="30"/>
      <c r="AE846" s="30"/>
    </row>
    <row r="847" spans="1:31" ht="15.75">
      <c r="A847" s="2"/>
      <c r="B847" s="2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S847" s="30"/>
      <c r="T847" s="30"/>
      <c r="AE847" s="30"/>
    </row>
    <row r="848" spans="1:31" ht="15.75">
      <c r="A848" s="2"/>
      <c r="B848" s="2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S848" s="30"/>
      <c r="T848" s="30"/>
      <c r="AE848" s="30"/>
    </row>
    <row r="849" spans="1:31" ht="15.75">
      <c r="A849" s="2"/>
      <c r="B849" s="2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S849" s="30"/>
      <c r="T849" s="30"/>
      <c r="AE849" s="30"/>
    </row>
    <row r="850" spans="1:31" ht="15.75">
      <c r="A850" s="2"/>
      <c r="B850" s="2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S850" s="30"/>
      <c r="T850" s="30"/>
      <c r="AE850" s="30"/>
    </row>
    <row r="851" spans="1:31" ht="15.75">
      <c r="A851" s="2"/>
      <c r="B851" s="2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S851" s="30"/>
      <c r="T851" s="30"/>
      <c r="AE851" s="30"/>
    </row>
    <row r="852" spans="1:31" ht="15.75">
      <c r="A852" s="2"/>
      <c r="B852" s="2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S852" s="30"/>
      <c r="T852" s="30"/>
      <c r="AE852" s="30"/>
    </row>
    <row r="853" spans="1:31" ht="15.75">
      <c r="A853" s="2"/>
      <c r="B853" s="2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S853" s="30"/>
      <c r="T853" s="30"/>
      <c r="AE853" s="30"/>
    </row>
    <row r="854" spans="1:31" ht="15.75">
      <c r="A854" s="2"/>
      <c r="B854" s="2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S854" s="30"/>
      <c r="T854" s="30"/>
      <c r="AE854" s="30"/>
    </row>
    <row r="855" spans="1:31" ht="15.75">
      <c r="A855" s="2"/>
      <c r="B855" s="2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S855" s="30"/>
      <c r="T855" s="30"/>
      <c r="AE855" s="30"/>
    </row>
    <row r="856" spans="1:31" ht="15.75">
      <c r="A856" s="2"/>
      <c r="B856" s="2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S856" s="30"/>
      <c r="T856" s="30"/>
      <c r="AE856" s="30"/>
    </row>
    <row r="857" spans="1:31" ht="15.75">
      <c r="A857" s="2"/>
      <c r="B857" s="2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S857" s="30"/>
      <c r="T857" s="30"/>
      <c r="AE857" s="30"/>
    </row>
    <row r="858" spans="1:31" ht="15.75">
      <c r="A858" s="2"/>
      <c r="B858" s="2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S858" s="30"/>
      <c r="T858" s="30"/>
      <c r="AE858" s="30"/>
    </row>
    <row r="859" spans="1:31" ht="15.75">
      <c r="A859" s="2"/>
      <c r="B859" s="2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S859" s="30"/>
      <c r="T859" s="30"/>
      <c r="AE859" s="30"/>
    </row>
    <row r="860" spans="1:31" ht="15.75">
      <c r="A860" s="2"/>
      <c r="B860" s="2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S860" s="30"/>
      <c r="T860" s="30"/>
      <c r="AE860" s="30"/>
    </row>
    <row r="861" spans="1:31" ht="15.75">
      <c r="A861" s="2"/>
      <c r="B861" s="2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S861" s="30"/>
      <c r="T861" s="30"/>
      <c r="AE861" s="30"/>
    </row>
    <row r="862" spans="1:31" ht="15.75">
      <c r="A862" s="2"/>
      <c r="B862" s="2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S862" s="30"/>
      <c r="T862" s="30"/>
      <c r="AE862" s="30"/>
    </row>
    <row r="863" spans="1:31" ht="15.75">
      <c r="A863" s="2"/>
      <c r="B863" s="2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S863" s="30"/>
      <c r="T863" s="30"/>
      <c r="AE863" s="30"/>
    </row>
    <row r="864" spans="1:31" ht="15.75">
      <c r="A864" s="2"/>
      <c r="B864" s="2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S864" s="30"/>
      <c r="T864" s="30"/>
      <c r="AE864" s="30"/>
    </row>
    <row r="865" spans="1:31" ht="15.75">
      <c r="A865" s="2"/>
      <c r="B865" s="2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S865" s="30"/>
      <c r="T865" s="30"/>
      <c r="AE865" s="30"/>
    </row>
    <row r="866" spans="1:31" ht="15.75">
      <c r="A866" s="2"/>
      <c r="B866" s="2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S866" s="30"/>
      <c r="T866" s="30"/>
      <c r="AE866" s="30"/>
    </row>
    <row r="867" spans="1:31" ht="15.75">
      <c r="A867" s="2"/>
      <c r="B867" s="2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S867" s="30"/>
      <c r="T867" s="30"/>
      <c r="AE867" s="30"/>
    </row>
    <row r="868" spans="1:31" ht="15.75">
      <c r="A868" s="2"/>
      <c r="B868" s="2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S868" s="30"/>
      <c r="T868" s="30"/>
      <c r="AE868" s="30"/>
    </row>
    <row r="869" spans="1:31" ht="15.75">
      <c r="A869" s="2"/>
      <c r="B869" s="2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S869" s="30"/>
      <c r="T869" s="30"/>
      <c r="AE869" s="30"/>
    </row>
    <row r="870" spans="1:31" ht="15.75">
      <c r="A870" s="2"/>
      <c r="B870" s="2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S870" s="30"/>
      <c r="T870" s="30"/>
      <c r="AE870" s="30"/>
    </row>
    <row r="871" spans="1:31" ht="15.75">
      <c r="A871" s="2"/>
      <c r="B871" s="2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S871" s="30"/>
      <c r="T871" s="30"/>
      <c r="AE871" s="30"/>
    </row>
    <row r="872" spans="1:31" ht="15.75">
      <c r="A872" s="2"/>
      <c r="B872" s="2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S872" s="30"/>
      <c r="T872" s="30"/>
      <c r="AE872" s="30"/>
    </row>
    <row r="873" spans="1:31" ht="15.75">
      <c r="A873" s="2"/>
      <c r="B873" s="2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S873" s="30"/>
      <c r="T873" s="30"/>
      <c r="AE873" s="30"/>
    </row>
    <row r="874" spans="1:31" ht="15.75">
      <c r="A874" s="2"/>
      <c r="B874" s="2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S874" s="30"/>
      <c r="T874" s="30"/>
      <c r="AE874" s="30"/>
    </row>
    <row r="875" spans="1:31" ht="15.75">
      <c r="A875" s="2"/>
      <c r="B875" s="2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S875" s="30"/>
      <c r="T875" s="30"/>
      <c r="AE875" s="30"/>
    </row>
    <row r="876" spans="1:31" ht="15.75">
      <c r="A876" s="2"/>
      <c r="B876" s="2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S876" s="30"/>
      <c r="T876" s="30"/>
      <c r="AE876" s="30"/>
    </row>
    <row r="877" spans="1:31" ht="15.75">
      <c r="A877" s="2"/>
      <c r="B877" s="2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S877" s="30"/>
      <c r="T877" s="30"/>
      <c r="AE877" s="30"/>
    </row>
    <row r="878" spans="1:31" ht="15.75">
      <c r="A878" s="2"/>
      <c r="B878" s="2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S878" s="30"/>
      <c r="T878" s="30"/>
      <c r="AE878" s="30"/>
    </row>
    <row r="879" spans="1:31" ht="15.75">
      <c r="A879" s="2"/>
      <c r="B879" s="2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S879" s="30"/>
      <c r="T879" s="30"/>
      <c r="AE879" s="30"/>
    </row>
    <row r="880" spans="1:31" ht="15.75">
      <c r="A880" s="2"/>
      <c r="B880" s="2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S880" s="30"/>
      <c r="T880" s="30"/>
      <c r="AE880" s="30"/>
    </row>
    <row r="881" spans="1:31" ht="15.75">
      <c r="A881" s="2"/>
      <c r="B881" s="2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S881" s="30"/>
      <c r="T881" s="30"/>
      <c r="AE881" s="30"/>
    </row>
    <row r="882" spans="1:31" ht="15.75">
      <c r="A882" s="2"/>
      <c r="B882" s="2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S882" s="30"/>
      <c r="T882" s="30"/>
      <c r="AE882" s="30"/>
    </row>
    <row r="883" spans="1:31" ht="15.75">
      <c r="A883" s="2"/>
      <c r="B883" s="2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S883" s="30"/>
      <c r="T883" s="30"/>
      <c r="AE883" s="30"/>
    </row>
    <row r="884" spans="1:31" ht="15.75">
      <c r="A884" s="2"/>
      <c r="B884" s="2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S884" s="30"/>
      <c r="T884" s="30"/>
      <c r="AE884" s="30"/>
    </row>
    <row r="885" spans="1:31" ht="15.75">
      <c r="A885" s="2"/>
      <c r="B885" s="2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S885" s="30"/>
      <c r="T885" s="30"/>
      <c r="AE885" s="30"/>
    </row>
    <row r="886" spans="1:31" ht="15.75">
      <c r="A886" s="2"/>
      <c r="B886" s="2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S886" s="30"/>
      <c r="T886" s="30"/>
      <c r="AE886" s="30"/>
    </row>
    <row r="887" spans="1:31" ht="15.75">
      <c r="A887" s="2"/>
      <c r="B887" s="2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S887" s="30"/>
      <c r="T887" s="30"/>
      <c r="AE887" s="30"/>
    </row>
    <row r="888" spans="1:31" ht="15.75">
      <c r="A888" s="2"/>
      <c r="B888" s="2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S888" s="30"/>
      <c r="T888" s="30"/>
      <c r="AE888" s="30"/>
    </row>
    <row r="889" spans="1:31" ht="15.75">
      <c r="A889" s="2"/>
      <c r="B889" s="2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S889" s="30"/>
      <c r="T889" s="30"/>
      <c r="AE889" s="30"/>
    </row>
    <row r="890" spans="1:31" ht="15.75">
      <c r="A890" s="2"/>
      <c r="B890" s="2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S890" s="30"/>
      <c r="T890" s="30"/>
      <c r="AE890" s="30"/>
    </row>
    <row r="891" spans="1:31" ht="15.75">
      <c r="A891" s="2"/>
      <c r="B891" s="2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S891" s="30"/>
      <c r="T891" s="30"/>
      <c r="AE891" s="30"/>
    </row>
  </sheetData>
  <sheetProtection/>
  <mergeCells count="5">
    <mergeCell ref="A1:C1"/>
    <mergeCell ref="A2:C2"/>
    <mergeCell ref="A4:AD4"/>
    <mergeCell ref="A36:B36"/>
    <mergeCell ref="C87:D87"/>
  </mergeCells>
  <printOptions horizontalCentered="1"/>
  <pageMargins left="0.7" right="0.7" top="0.5" bottom="0.5" header="0.3" footer="0.3"/>
  <pageSetup horizontalDpi="600" verticalDpi="600" orientation="landscape" paperSize="9" scale="39" r:id="rId1"/>
  <headerFooter>
    <oddFooter>&amp;CPage &amp;P&amp;R&amp;D</oddFooter>
  </headerFooter>
  <rowBreaks count="2" manualBreakCount="2">
    <brk id="28" max="29" man="1"/>
    <brk id="10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N126"/>
  <sheetViews>
    <sheetView view="pageBreakPreview" zoomScale="78" zoomScaleSheetLayoutView="78" zoomScalePageLayoutView="0" workbookViewId="0" topLeftCell="A5">
      <pane xSplit="2" ySplit="3" topLeftCell="C66" activePane="bottomRight" state="frozen"/>
      <selection pane="topLeft" activeCell="A5" sqref="A5"/>
      <selection pane="topRight" activeCell="C5" sqref="C5"/>
      <selection pane="bottomLeft" activeCell="A9" sqref="A9"/>
      <selection pane="bottomRight" activeCell="A77" sqref="A77:P77"/>
    </sheetView>
  </sheetViews>
  <sheetFormatPr defaultColWidth="9.140625" defaultRowHeight="15"/>
  <cols>
    <col min="1" max="1" width="40.00390625" style="30" customWidth="1"/>
    <col min="2" max="2" width="33.421875" style="30" customWidth="1"/>
    <col min="3" max="8" width="9.7109375" style="36" customWidth="1"/>
    <col min="9" max="10" width="9.140625" style="36" customWidth="1"/>
    <col min="11" max="11" width="8.57421875" style="36" bestFit="1" customWidth="1"/>
    <col min="12" max="15" width="9.140625" style="36" customWidth="1"/>
    <col min="16" max="16" width="8.421875" style="36" bestFit="1" customWidth="1"/>
    <col min="17" max="17" width="9.140625" style="34" customWidth="1"/>
    <col min="18" max="19" width="9.140625" style="35" customWidth="1"/>
    <col min="20" max="20" width="14.8515625" style="35" customWidth="1"/>
    <col min="21" max="21" width="16.28125" style="29" customWidth="1"/>
    <col min="22" max="40" width="9.140625" style="29" customWidth="1"/>
    <col min="41" max="16384" width="9.140625" style="30" customWidth="1"/>
  </cols>
  <sheetData>
    <row r="4" spans="1:38" ht="27.75" hidden="1">
      <c r="A4" s="17"/>
      <c r="B4" s="17"/>
      <c r="C4" s="55"/>
      <c r="D4" s="55"/>
      <c r="E4" s="55"/>
      <c r="F4" s="55"/>
      <c r="G4" s="55"/>
      <c r="H4" s="55"/>
      <c r="I4" s="55"/>
      <c r="J4" s="55"/>
      <c r="K4" s="55"/>
      <c r="L4" s="56"/>
      <c r="M4" s="55"/>
      <c r="N4" s="55"/>
      <c r="O4" s="55"/>
      <c r="P4" s="55"/>
      <c r="Q4" s="1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73.5" customHeight="1">
      <c r="A5" s="330" t="s">
        <v>172</v>
      </c>
      <c r="B5" s="330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20" ht="20.25" hidden="1">
      <c r="A6" s="153"/>
      <c r="B6" s="153"/>
      <c r="C6" s="154"/>
      <c r="D6" s="154"/>
      <c r="E6" s="154"/>
      <c r="F6" s="154"/>
      <c r="G6" s="155"/>
      <c r="H6" s="155"/>
      <c r="I6" s="156"/>
      <c r="J6" s="157"/>
      <c r="K6" s="155"/>
      <c r="L6" s="157"/>
      <c r="M6" s="155"/>
      <c r="N6" s="155"/>
      <c r="O6" s="155"/>
      <c r="P6" s="155"/>
      <c r="Q6" s="20"/>
      <c r="R6" s="7"/>
      <c r="S6" s="7"/>
      <c r="T6" s="7"/>
    </row>
    <row r="7" spans="1:40" s="32" customFormat="1" ht="23.25">
      <c r="A7" s="158" t="s">
        <v>0</v>
      </c>
      <c r="B7" s="158" t="s">
        <v>8</v>
      </c>
      <c r="C7" s="217" t="s">
        <v>42</v>
      </c>
      <c r="D7" s="207" t="s">
        <v>66</v>
      </c>
      <c r="E7" s="218" t="s">
        <v>181</v>
      </c>
      <c r="F7" s="207" t="s">
        <v>65</v>
      </c>
      <c r="G7" s="208" t="s">
        <v>92</v>
      </c>
      <c r="H7" s="208" t="s">
        <v>93</v>
      </c>
      <c r="I7" s="114" t="s">
        <v>67</v>
      </c>
      <c r="J7" s="208" t="s">
        <v>109</v>
      </c>
      <c r="K7" s="208" t="s">
        <v>110</v>
      </c>
      <c r="L7" s="208" t="s">
        <v>45</v>
      </c>
      <c r="M7" s="208" t="s">
        <v>46</v>
      </c>
      <c r="N7" s="208" t="s">
        <v>47</v>
      </c>
      <c r="O7" s="208" t="s">
        <v>48</v>
      </c>
      <c r="P7" s="208" t="s">
        <v>49</v>
      </c>
      <c r="Q7" s="21"/>
      <c r="R7" s="14"/>
      <c r="S7" s="14"/>
      <c r="T7" s="14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40" s="60" customFormat="1" ht="30" customHeight="1">
      <c r="A8" s="159" t="s">
        <v>111</v>
      </c>
      <c r="B8" s="206" t="s">
        <v>112</v>
      </c>
      <c r="C8" s="274">
        <v>32</v>
      </c>
      <c r="D8" s="274"/>
      <c r="E8" s="240"/>
      <c r="F8" s="275"/>
      <c r="G8" s="163">
        <v>24</v>
      </c>
      <c r="H8" s="163"/>
      <c r="I8" s="276"/>
      <c r="J8" s="277"/>
      <c r="K8" s="163"/>
      <c r="L8" s="163">
        <v>10</v>
      </c>
      <c r="M8" s="163"/>
      <c r="N8" s="163"/>
      <c r="O8" s="163"/>
      <c r="P8" s="239"/>
      <c r="Q8" s="57"/>
      <c r="R8" s="58"/>
      <c r="S8" s="58"/>
      <c r="T8" s="58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s="60" customFormat="1" ht="30" customHeight="1">
      <c r="A9" s="159" t="s">
        <v>113</v>
      </c>
      <c r="B9" s="160" t="s">
        <v>114</v>
      </c>
      <c r="C9" s="274">
        <v>32</v>
      </c>
      <c r="D9" s="274">
        <v>39</v>
      </c>
      <c r="E9" s="240">
        <v>34</v>
      </c>
      <c r="F9" s="278">
        <v>38</v>
      </c>
      <c r="G9" s="163">
        <v>34</v>
      </c>
      <c r="H9" s="163">
        <v>31</v>
      </c>
      <c r="I9" s="276">
        <v>32</v>
      </c>
      <c r="J9" s="279">
        <v>30</v>
      </c>
      <c r="K9" s="163">
        <v>34</v>
      </c>
      <c r="L9" s="163">
        <v>28</v>
      </c>
      <c r="M9" s="163">
        <v>35</v>
      </c>
      <c r="N9" s="163"/>
      <c r="O9" s="163"/>
      <c r="P9" s="239">
        <v>33</v>
      </c>
      <c r="Q9" s="57"/>
      <c r="R9" s="58"/>
      <c r="S9" s="58"/>
      <c r="T9" s="58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s="60" customFormat="1" ht="30" customHeight="1">
      <c r="A10" s="159" t="s">
        <v>115</v>
      </c>
      <c r="B10" s="160" t="s">
        <v>116</v>
      </c>
      <c r="C10" s="274">
        <v>32</v>
      </c>
      <c r="D10" s="274">
        <v>35</v>
      </c>
      <c r="E10" s="240">
        <v>31</v>
      </c>
      <c r="F10" s="278">
        <v>32</v>
      </c>
      <c r="G10" s="163">
        <v>34</v>
      </c>
      <c r="H10" s="163">
        <v>27</v>
      </c>
      <c r="I10" s="276">
        <v>26</v>
      </c>
      <c r="J10" s="279">
        <v>21</v>
      </c>
      <c r="K10" s="163">
        <v>30</v>
      </c>
      <c r="L10" s="163">
        <v>35</v>
      </c>
      <c r="M10" s="163">
        <v>26</v>
      </c>
      <c r="N10" s="163"/>
      <c r="O10" s="163"/>
      <c r="P10" s="239">
        <v>30</v>
      </c>
      <c r="Q10" s="57"/>
      <c r="R10" s="58"/>
      <c r="S10" s="58"/>
      <c r="T10" s="58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s="60" customFormat="1" ht="30" customHeight="1">
      <c r="A11" s="159" t="s">
        <v>117</v>
      </c>
      <c r="B11" s="161" t="s">
        <v>118</v>
      </c>
      <c r="C11" s="274">
        <v>28</v>
      </c>
      <c r="D11" s="274">
        <v>33</v>
      </c>
      <c r="E11" s="240">
        <v>29</v>
      </c>
      <c r="F11" s="278">
        <v>26</v>
      </c>
      <c r="G11" s="163">
        <v>26</v>
      </c>
      <c r="H11" s="163">
        <v>30</v>
      </c>
      <c r="I11" s="276">
        <v>31</v>
      </c>
      <c r="J11" s="279">
        <v>27</v>
      </c>
      <c r="K11" s="163">
        <v>29</v>
      </c>
      <c r="L11" s="163">
        <v>28</v>
      </c>
      <c r="M11" s="163">
        <v>36</v>
      </c>
      <c r="N11" s="163"/>
      <c r="O11" s="163"/>
      <c r="P11" s="239">
        <v>33</v>
      </c>
      <c r="Q11" s="57"/>
      <c r="R11" s="58"/>
      <c r="S11" s="58"/>
      <c r="T11" s="58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s="60" customFormat="1" ht="25.5" customHeight="1">
      <c r="A12" s="159" t="s">
        <v>119</v>
      </c>
      <c r="B12" s="161" t="s">
        <v>120</v>
      </c>
      <c r="C12" s="274">
        <v>28</v>
      </c>
      <c r="D12" s="274"/>
      <c r="E12" s="240"/>
      <c r="F12" s="278">
        <v>28</v>
      </c>
      <c r="G12" s="163">
        <v>26</v>
      </c>
      <c r="H12" s="163"/>
      <c r="I12" s="276"/>
      <c r="J12" s="279"/>
      <c r="K12" s="163">
        <v>31</v>
      </c>
      <c r="L12" s="163">
        <v>27</v>
      </c>
      <c r="M12" s="163"/>
      <c r="N12" s="163"/>
      <c r="O12" s="163"/>
      <c r="P12" s="239"/>
      <c r="Q12" s="57"/>
      <c r="R12" s="58"/>
      <c r="S12" s="58"/>
      <c r="T12" s="58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s="60" customFormat="1" ht="30" customHeight="1">
      <c r="A13" s="159" t="s">
        <v>121</v>
      </c>
      <c r="B13" s="161" t="s">
        <v>122</v>
      </c>
      <c r="C13" s="274">
        <v>27</v>
      </c>
      <c r="D13" s="274">
        <v>32</v>
      </c>
      <c r="E13" s="240">
        <v>32</v>
      </c>
      <c r="F13" s="278"/>
      <c r="G13" s="163">
        <v>30</v>
      </c>
      <c r="H13" s="163">
        <v>30</v>
      </c>
      <c r="I13" s="276"/>
      <c r="J13" s="279">
        <v>24</v>
      </c>
      <c r="K13" s="163">
        <v>29</v>
      </c>
      <c r="L13" s="163">
        <v>29</v>
      </c>
      <c r="M13" s="163">
        <v>32</v>
      </c>
      <c r="N13" s="163"/>
      <c r="O13" s="163">
        <v>31</v>
      </c>
      <c r="P13" s="239"/>
      <c r="Q13" s="57"/>
      <c r="R13" s="58"/>
      <c r="S13" s="58"/>
      <c r="T13" s="58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s="60" customFormat="1" ht="30" customHeight="1">
      <c r="A14" s="159" t="s">
        <v>123</v>
      </c>
      <c r="B14" s="162" t="s">
        <v>124</v>
      </c>
      <c r="C14" s="280">
        <v>33</v>
      </c>
      <c r="D14" s="280">
        <v>38</v>
      </c>
      <c r="E14" s="240">
        <v>33</v>
      </c>
      <c r="F14" s="278">
        <v>34</v>
      </c>
      <c r="G14" s="239">
        <v>32</v>
      </c>
      <c r="H14" s="163">
        <v>34</v>
      </c>
      <c r="I14" s="276">
        <v>24</v>
      </c>
      <c r="J14" s="279">
        <v>26</v>
      </c>
      <c r="K14" s="163">
        <v>29</v>
      </c>
      <c r="L14" s="239">
        <v>36</v>
      </c>
      <c r="M14" s="163">
        <v>33</v>
      </c>
      <c r="N14" s="163"/>
      <c r="O14" s="163"/>
      <c r="P14" s="239">
        <v>32</v>
      </c>
      <c r="Q14" s="57"/>
      <c r="R14" s="58"/>
      <c r="S14" s="58"/>
      <c r="T14" s="58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s="60" customFormat="1" ht="30" customHeight="1">
      <c r="A15" s="159" t="s">
        <v>125</v>
      </c>
      <c r="B15" s="161" t="s">
        <v>126</v>
      </c>
      <c r="C15" s="274">
        <v>23</v>
      </c>
      <c r="D15" s="274">
        <v>32</v>
      </c>
      <c r="E15" s="240">
        <v>32</v>
      </c>
      <c r="F15" s="281">
        <v>28</v>
      </c>
      <c r="G15" s="163">
        <v>22</v>
      </c>
      <c r="H15" s="282">
        <v>29</v>
      </c>
      <c r="I15" s="276">
        <v>28</v>
      </c>
      <c r="J15" s="279">
        <v>31</v>
      </c>
      <c r="K15" s="239">
        <v>35</v>
      </c>
      <c r="L15" s="163">
        <v>22</v>
      </c>
      <c r="M15" s="239">
        <v>36</v>
      </c>
      <c r="N15" s="163"/>
      <c r="O15" s="163"/>
      <c r="P15" s="239">
        <v>33</v>
      </c>
      <c r="Q15" s="57" t="s">
        <v>97</v>
      </c>
      <c r="R15" s="58"/>
      <c r="S15" s="58"/>
      <c r="T15" s="58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s="60" customFormat="1" ht="30" customHeight="1">
      <c r="A16" s="159" t="s">
        <v>127</v>
      </c>
      <c r="B16" s="164" t="s">
        <v>128</v>
      </c>
      <c r="C16" s="274">
        <v>22</v>
      </c>
      <c r="D16" s="274">
        <v>30</v>
      </c>
      <c r="E16" s="240">
        <v>32</v>
      </c>
      <c r="F16" s="278">
        <v>26</v>
      </c>
      <c r="G16" s="163">
        <v>24</v>
      </c>
      <c r="H16" s="163">
        <v>27</v>
      </c>
      <c r="I16" s="276">
        <v>23</v>
      </c>
      <c r="J16" s="279">
        <v>24</v>
      </c>
      <c r="K16" s="163">
        <v>26</v>
      </c>
      <c r="L16" s="163">
        <v>31</v>
      </c>
      <c r="M16" s="163">
        <v>32</v>
      </c>
      <c r="N16" s="163"/>
      <c r="O16" s="163"/>
      <c r="P16" s="239">
        <v>28</v>
      </c>
      <c r="Q16" s="57"/>
      <c r="R16" s="58"/>
      <c r="S16" s="58"/>
      <c r="T16" s="58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s="60" customFormat="1" ht="30" customHeight="1">
      <c r="A17" s="159" t="s">
        <v>129</v>
      </c>
      <c r="B17" s="161" t="s">
        <v>130</v>
      </c>
      <c r="C17" s="274">
        <v>23</v>
      </c>
      <c r="D17" s="274"/>
      <c r="E17" s="240"/>
      <c r="F17" s="281"/>
      <c r="G17" s="163">
        <v>26</v>
      </c>
      <c r="H17" s="282"/>
      <c r="I17" s="276"/>
      <c r="J17" s="279"/>
      <c r="K17" s="239"/>
      <c r="L17" s="163">
        <v>32</v>
      </c>
      <c r="M17" s="239"/>
      <c r="N17" s="163"/>
      <c r="O17" s="163"/>
      <c r="P17" s="239"/>
      <c r="Q17" s="57"/>
      <c r="R17" s="58"/>
      <c r="S17" s="58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s="60" customFormat="1" ht="30" customHeight="1">
      <c r="A18" s="159" t="s">
        <v>131</v>
      </c>
      <c r="B18" s="161" t="s">
        <v>132</v>
      </c>
      <c r="C18" s="274">
        <v>29</v>
      </c>
      <c r="D18" s="274"/>
      <c r="E18" s="240"/>
      <c r="F18" s="278"/>
      <c r="G18" s="163">
        <v>30</v>
      </c>
      <c r="H18" s="163"/>
      <c r="I18" s="276"/>
      <c r="J18" s="279"/>
      <c r="K18" s="163"/>
      <c r="L18" s="163">
        <v>19</v>
      </c>
      <c r="M18" s="163"/>
      <c r="N18" s="163"/>
      <c r="O18" s="163"/>
      <c r="P18" s="163"/>
      <c r="Q18" s="57"/>
      <c r="R18" s="58"/>
      <c r="S18" s="58"/>
      <c r="T18" s="58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s="60" customFormat="1" ht="30" customHeight="1">
      <c r="A19" s="159" t="s">
        <v>133</v>
      </c>
      <c r="B19" s="161" t="s">
        <v>134</v>
      </c>
      <c r="C19" s="274">
        <v>28</v>
      </c>
      <c r="D19" s="274">
        <v>32</v>
      </c>
      <c r="E19" s="240">
        <v>32</v>
      </c>
      <c r="F19" s="278">
        <v>28</v>
      </c>
      <c r="G19" s="163">
        <v>30</v>
      </c>
      <c r="H19" s="163">
        <v>30</v>
      </c>
      <c r="I19" s="276">
        <v>20</v>
      </c>
      <c r="J19" s="279">
        <v>26</v>
      </c>
      <c r="K19" s="163">
        <v>33</v>
      </c>
      <c r="L19" s="163">
        <v>26</v>
      </c>
      <c r="M19" s="163"/>
      <c r="N19" s="163"/>
      <c r="O19" s="163">
        <v>33</v>
      </c>
      <c r="P19" s="163"/>
      <c r="Q19" s="57"/>
      <c r="R19" s="58"/>
      <c r="S19" s="58"/>
      <c r="T19" s="58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s="60" customFormat="1" ht="30" customHeight="1">
      <c r="A20" s="159" t="s">
        <v>135</v>
      </c>
      <c r="B20" s="161" t="s">
        <v>136</v>
      </c>
      <c r="C20" s="274">
        <v>33</v>
      </c>
      <c r="D20" s="274">
        <v>30</v>
      </c>
      <c r="E20" s="240">
        <v>29</v>
      </c>
      <c r="F20" s="278">
        <v>28</v>
      </c>
      <c r="G20" s="163">
        <v>24</v>
      </c>
      <c r="H20" s="163">
        <v>27</v>
      </c>
      <c r="I20" s="276">
        <v>28</v>
      </c>
      <c r="J20" s="279">
        <v>26</v>
      </c>
      <c r="K20" s="163">
        <v>27</v>
      </c>
      <c r="L20" s="163">
        <v>28</v>
      </c>
      <c r="M20" s="163">
        <v>34</v>
      </c>
      <c r="N20" s="163"/>
      <c r="O20" s="163"/>
      <c r="P20" s="163">
        <v>30</v>
      </c>
      <c r="Q20" s="57"/>
      <c r="R20" s="58"/>
      <c r="S20" s="58"/>
      <c r="T20" s="58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s="60" customFormat="1" ht="30" customHeight="1">
      <c r="A21" s="159" t="s">
        <v>137</v>
      </c>
      <c r="B21" s="164" t="s">
        <v>138</v>
      </c>
      <c r="C21" s="274">
        <v>28</v>
      </c>
      <c r="D21" s="274">
        <v>29</v>
      </c>
      <c r="E21" s="240">
        <v>31</v>
      </c>
      <c r="F21" s="278">
        <v>28</v>
      </c>
      <c r="G21" s="163">
        <v>32</v>
      </c>
      <c r="H21" s="163">
        <v>29</v>
      </c>
      <c r="I21" s="276">
        <v>27</v>
      </c>
      <c r="J21" s="283">
        <v>32</v>
      </c>
      <c r="K21" s="163">
        <v>30</v>
      </c>
      <c r="L21" s="163">
        <v>28</v>
      </c>
      <c r="M21" s="163">
        <v>30</v>
      </c>
      <c r="N21" s="163"/>
      <c r="O21" s="163">
        <v>35</v>
      </c>
      <c r="P21" s="163"/>
      <c r="Q21" s="57"/>
      <c r="R21" s="58"/>
      <c r="S21" s="58"/>
      <c r="T21" s="58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60" customFormat="1" ht="30" customHeight="1">
      <c r="A22" s="159" t="s">
        <v>139</v>
      </c>
      <c r="B22" s="161" t="s">
        <v>140</v>
      </c>
      <c r="C22" s="274">
        <v>36</v>
      </c>
      <c r="D22" s="274"/>
      <c r="E22" s="240"/>
      <c r="F22" s="278">
        <v>24</v>
      </c>
      <c r="G22" s="163">
        <v>30</v>
      </c>
      <c r="H22" s="163">
        <v>35</v>
      </c>
      <c r="I22" s="276"/>
      <c r="J22" s="279">
        <v>27</v>
      </c>
      <c r="K22" s="163">
        <v>14</v>
      </c>
      <c r="L22" s="163">
        <v>31</v>
      </c>
      <c r="M22" s="163"/>
      <c r="N22" s="163"/>
      <c r="O22" s="163"/>
      <c r="P22" s="163"/>
      <c r="Q22" s="57"/>
      <c r="R22" s="58"/>
      <c r="S22" s="58"/>
      <c r="T22" s="58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s="60" customFormat="1" ht="30" customHeight="1">
      <c r="A23" s="159" t="s">
        <v>141</v>
      </c>
      <c r="B23" s="161" t="s">
        <v>142</v>
      </c>
      <c r="C23" s="274">
        <v>26</v>
      </c>
      <c r="D23" s="274">
        <v>38</v>
      </c>
      <c r="E23" s="240">
        <v>32</v>
      </c>
      <c r="F23" s="278">
        <v>36</v>
      </c>
      <c r="G23" s="163">
        <v>26</v>
      </c>
      <c r="H23" s="163">
        <v>28</v>
      </c>
      <c r="I23" s="276">
        <v>26</v>
      </c>
      <c r="J23" s="279">
        <v>30</v>
      </c>
      <c r="K23" s="163">
        <v>32</v>
      </c>
      <c r="L23" s="163">
        <v>31</v>
      </c>
      <c r="M23" s="163">
        <v>35</v>
      </c>
      <c r="N23" s="163"/>
      <c r="O23" s="163"/>
      <c r="P23" s="163">
        <v>32</v>
      </c>
      <c r="Q23" s="57"/>
      <c r="R23" s="58"/>
      <c r="S23" s="58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s="60" customFormat="1" ht="30" customHeight="1">
      <c r="A24" s="159" t="s">
        <v>143</v>
      </c>
      <c r="B24" s="161" t="s">
        <v>144</v>
      </c>
      <c r="C24" s="274"/>
      <c r="D24" s="274"/>
      <c r="E24" s="240"/>
      <c r="F24" s="278"/>
      <c r="G24" s="163"/>
      <c r="H24" s="163"/>
      <c r="I24" s="276"/>
      <c r="J24" s="284"/>
      <c r="K24" s="163"/>
      <c r="L24" s="163"/>
      <c r="M24" s="163"/>
      <c r="N24" s="163"/>
      <c r="O24" s="163"/>
      <c r="P24" s="163"/>
      <c r="Q24" s="57"/>
      <c r="R24" s="58"/>
      <c r="S24" s="58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60" customFormat="1" ht="30" customHeight="1">
      <c r="A25" s="159" t="s">
        <v>145</v>
      </c>
      <c r="B25" s="164" t="s">
        <v>146</v>
      </c>
      <c r="C25" s="274">
        <v>27</v>
      </c>
      <c r="D25" s="274">
        <v>32</v>
      </c>
      <c r="E25" s="240">
        <v>34</v>
      </c>
      <c r="F25" s="278">
        <v>32</v>
      </c>
      <c r="G25" s="163">
        <v>20</v>
      </c>
      <c r="H25" s="163">
        <v>30</v>
      </c>
      <c r="I25" s="276"/>
      <c r="J25" s="279">
        <v>30</v>
      </c>
      <c r="K25" s="163">
        <v>16</v>
      </c>
      <c r="L25" s="163">
        <v>33</v>
      </c>
      <c r="M25" s="163">
        <v>35</v>
      </c>
      <c r="N25" s="163"/>
      <c r="O25" s="163"/>
      <c r="P25" s="163">
        <v>33</v>
      </c>
      <c r="Q25" s="57"/>
      <c r="R25" s="58"/>
      <c r="S25" s="58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s="60" customFormat="1" ht="45.75" customHeight="1">
      <c r="A26" s="159" t="s">
        <v>147</v>
      </c>
      <c r="B26" s="164" t="s">
        <v>148</v>
      </c>
      <c r="C26" s="274"/>
      <c r="D26" s="274"/>
      <c r="E26" s="240"/>
      <c r="F26" s="281"/>
      <c r="G26" s="163"/>
      <c r="H26" s="282"/>
      <c r="I26" s="276"/>
      <c r="J26" s="279"/>
      <c r="K26" s="239"/>
      <c r="L26" s="163"/>
      <c r="M26" s="239"/>
      <c r="N26" s="163"/>
      <c r="O26" s="163"/>
      <c r="P26" s="163"/>
      <c r="Q26" s="57"/>
      <c r="R26" s="58"/>
      <c r="S26" s="58"/>
      <c r="T26" s="61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60" customFormat="1" ht="30" customHeight="1">
      <c r="A27" s="159" t="s">
        <v>149</v>
      </c>
      <c r="B27" s="161" t="s">
        <v>150</v>
      </c>
      <c r="C27" s="274">
        <v>29</v>
      </c>
      <c r="D27" s="274">
        <v>37</v>
      </c>
      <c r="E27" s="240">
        <v>29</v>
      </c>
      <c r="F27" s="281">
        <v>28</v>
      </c>
      <c r="G27" s="163">
        <v>38</v>
      </c>
      <c r="H27" s="282">
        <v>31</v>
      </c>
      <c r="I27" s="276">
        <v>28</v>
      </c>
      <c r="J27" s="279">
        <v>27</v>
      </c>
      <c r="K27" s="239">
        <v>31</v>
      </c>
      <c r="L27" s="163">
        <v>25</v>
      </c>
      <c r="M27" s="239">
        <v>25</v>
      </c>
      <c r="N27" s="163"/>
      <c r="O27" s="163"/>
      <c r="P27" s="163">
        <v>33</v>
      </c>
      <c r="Q27" s="57"/>
      <c r="R27" s="58"/>
      <c r="S27" s="58"/>
      <c r="T27" s="61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s="60" customFormat="1" ht="30" customHeight="1">
      <c r="A28" s="159" t="s">
        <v>151</v>
      </c>
      <c r="B28" s="161" t="s">
        <v>152</v>
      </c>
      <c r="C28" s="274">
        <v>27</v>
      </c>
      <c r="D28" s="274">
        <v>31</v>
      </c>
      <c r="E28" s="240">
        <v>26</v>
      </c>
      <c r="F28" s="278">
        <v>28</v>
      </c>
      <c r="G28" s="163">
        <v>20</v>
      </c>
      <c r="H28" s="163">
        <v>29</v>
      </c>
      <c r="I28" s="276">
        <v>28</v>
      </c>
      <c r="J28" s="279">
        <v>23</v>
      </c>
      <c r="K28" s="163">
        <v>30</v>
      </c>
      <c r="L28" s="163"/>
      <c r="M28" s="163">
        <v>25</v>
      </c>
      <c r="N28" s="163"/>
      <c r="O28" s="163"/>
      <c r="P28" s="163">
        <v>30</v>
      </c>
      <c r="Q28" s="57"/>
      <c r="R28" s="58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60" customFormat="1" ht="30" customHeight="1">
      <c r="A29" s="159" t="s">
        <v>153</v>
      </c>
      <c r="B29" s="205" t="s">
        <v>154</v>
      </c>
      <c r="C29" s="280">
        <v>32</v>
      </c>
      <c r="D29" s="280">
        <v>38</v>
      </c>
      <c r="E29" s="240">
        <v>36</v>
      </c>
      <c r="F29" s="219">
        <v>38</v>
      </c>
      <c r="G29" s="239">
        <v>32</v>
      </c>
      <c r="H29" s="239">
        <v>30</v>
      </c>
      <c r="I29" s="285">
        <v>32</v>
      </c>
      <c r="J29" s="279">
        <v>28</v>
      </c>
      <c r="K29" s="239">
        <v>28</v>
      </c>
      <c r="L29" s="239">
        <v>28</v>
      </c>
      <c r="M29" s="239"/>
      <c r="N29" s="239">
        <v>38</v>
      </c>
      <c r="O29" s="163"/>
      <c r="P29" s="163">
        <v>32</v>
      </c>
      <c r="Q29" s="57"/>
      <c r="R29" s="58"/>
      <c r="S29" s="58"/>
      <c r="T29" s="58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s="60" customFormat="1" ht="30" customHeight="1">
      <c r="A30" s="159" t="s">
        <v>157</v>
      </c>
      <c r="B30" s="189" t="s">
        <v>167</v>
      </c>
      <c r="C30" s="280"/>
      <c r="D30" s="280"/>
      <c r="E30" s="240"/>
      <c r="F30" s="219"/>
      <c r="G30" s="239"/>
      <c r="H30" s="239"/>
      <c r="I30" s="285"/>
      <c r="J30" s="279"/>
      <c r="K30" s="239"/>
      <c r="L30" s="239"/>
      <c r="M30" s="239"/>
      <c r="N30" s="239"/>
      <c r="O30" s="163"/>
      <c r="P30" s="163"/>
      <c r="Q30" s="57"/>
      <c r="R30" s="58"/>
      <c r="S30" s="58"/>
      <c r="T30" s="58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60" customFormat="1" ht="30" customHeight="1">
      <c r="A31" s="159" t="s">
        <v>158</v>
      </c>
      <c r="B31" s="189" t="s">
        <v>168</v>
      </c>
      <c r="C31" s="280">
        <v>29</v>
      </c>
      <c r="D31" s="280">
        <v>22</v>
      </c>
      <c r="E31" s="240">
        <v>33</v>
      </c>
      <c r="F31" s="219"/>
      <c r="G31" s="239">
        <v>28</v>
      </c>
      <c r="H31" s="239"/>
      <c r="I31" s="286">
        <v>22</v>
      </c>
      <c r="J31" s="287">
        <v>26</v>
      </c>
      <c r="K31" s="239"/>
      <c r="L31" s="239">
        <v>27</v>
      </c>
      <c r="M31" s="239">
        <v>25</v>
      </c>
      <c r="N31" s="288"/>
      <c r="O31" s="289">
        <v>29</v>
      </c>
      <c r="P31" s="289"/>
      <c r="Q31" s="57"/>
      <c r="R31" s="58"/>
      <c r="S31" s="58"/>
      <c r="T31" s="61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s="60" customFormat="1" ht="30" customHeight="1">
      <c r="A32" s="159" t="s">
        <v>159</v>
      </c>
      <c r="B32" s="189" t="s">
        <v>169</v>
      </c>
      <c r="C32" s="280">
        <v>29</v>
      </c>
      <c r="D32" s="280">
        <v>37</v>
      </c>
      <c r="E32" s="240">
        <v>31</v>
      </c>
      <c r="F32" s="219">
        <v>30</v>
      </c>
      <c r="G32" s="239">
        <v>29</v>
      </c>
      <c r="H32" s="239">
        <v>29</v>
      </c>
      <c r="I32" s="285">
        <v>22</v>
      </c>
      <c r="J32" s="285">
        <v>22</v>
      </c>
      <c r="K32" s="239">
        <v>26</v>
      </c>
      <c r="L32" s="239">
        <v>29</v>
      </c>
      <c r="M32" s="239">
        <v>34</v>
      </c>
      <c r="N32" s="239"/>
      <c r="O32" s="163"/>
      <c r="P32" s="163">
        <v>26</v>
      </c>
      <c r="Q32" s="57"/>
      <c r="R32" s="58"/>
      <c r="S32" s="61"/>
      <c r="T32" s="61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s="60" customFormat="1" ht="30" customHeight="1">
      <c r="A33" s="159" t="s">
        <v>160</v>
      </c>
      <c r="B33" s="189" t="s">
        <v>156</v>
      </c>
      <c r="C33" s="280">
        <v>27</v>
      </c>
      <c r="D33" s="280">
        <v>38</v>
      </c>
      <c r="E33" s="240">
        <v>31</v>
      </c>
      <c r="F33" s="219">
        <v>20</v>
      </c>
      <c r="G33" s="239">
        <v>32</v>
      </c>
      <c r="H33" s="239">
        <v>30</v>
      </c>
      <c r="I33" s="285">
        <v>25</v>
      </c>
      <c r="J33" s="285">
        <v>26</v>
      </c>
      <c r="K33" s="239">
        <v>30</v>
      </c>
      <c r="L33" s="239">
        <v>29</v>
      </c>
      <c r="M33" s="239">
        <v>36</v>
      </c>
      <c r="N33" s="239"/>
      <c r="O33" s="163"/>
      <c r="P33" s="163">
        <v>33</v>
      </c>
      <c r="Q33" s="57"/>
      <c r="R33" s="58"/>
      <c r="S33" s="62"/>
      <c r="T33" s="58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60" customFormat="1" ht="30" customHeight="1">
      <c r="A34" s="159" t="s">
        <v>161</v>
      </c>
      <c r="B34" s="189" t="s">
        <v>170</v>
      </c>
      <c r="C34" s="280"/>
      <c r="D34" s="280"/>
      <c r="E34" s="240"/>
      <c r="F34" s="219"/>
      <c r="G34" s="239"/>
      <c r="H34" s="239"/>
      <c r="I34" s="285"/>
      <c r="J34" s="285"/>
      <c r="K34" s="239"/>
      <c r="L34" s="239"/>
      <c r="M34" s="239"/>
      <c r="N34" s="239"/>
      <c r="O34" s="163"/>
      <c r="P34" s="163"/>
      <c r="Q34" s="57"/>
      <c r="R34" s="58"/>
      <c r="S34" s="58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s="60" customFormat="1" ht="30" customHeight="1">
      <c r="A35" s="159" t="s">
        <v>162</v>
      </c>
      <c r="B35" s="189" t="s">
        <v>155</v>
      </c>
      <c r="C35" s="280">
        <v>24</v>
      </c>
      <c r="D35" s="280">
        <v>34</v>
      </c>
      <c r="E35" s="240">
        <v>30</v>
      </c>
      <c r="F35" s="219">
        <v>36</v>
      </c>
      <c r="G35" s="239">
        <v>28</v>
      </c>
      <c r="H35" s="239">
        <v>30</v>
      </c>
      <c r="I35" s="285">
        <v>28</v>
      </c>
      <c r="J35" s="285">
        <v>21</v>
      </c>
      <c r="K35" s="239">
        <v>36</v>
      </c>
      <c r="L35" s="239">
        <v>27</v>
      </c>
      <c r="M35" s="239">
        <v>37</v>
      </c>
      <c r="N35" s="239"/>
      <c r="O35" s="163">
        <v>34</v>
      </c>
      <c r="P35" s="163"/>
      <c r="Q35" s="57"/>
      <c r="R35" s="58"/>
      <c r="S35" s="58"/>
      <c r="T35" s="58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60" customFormat="1" ht="30" customHeight="1">
      <c r="A36" s="332" t="s">
        <v>171</v>
      </c>
      <c r="B36" s="333"/>
      <c r="C36" s="290"/>
      <c r="D36" s="290"/>
      <c r="E36" s="240"/>
      <c r="F36" s="290"/>
      <c r="G36" s="290"/>
      <c r="H36" s="290"/>
      <c r="I36" s="290"/>
      <c r="J36" s="290"/>
      <c r="K36" s="290"/>
      <c r="L36" s="290"/>
      <c r="M36" s="163"/>
      <c r="N36" s="163"/>
      <c r="O36" s="163"/>
      <c r="P36" s="163"/>
      <c r="Q36" s="57"/>
      <c r="R36" s="58"/>
      <c r="S36" s="58"/>
      <c r="T36" s="58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s="60" customFormat="1" ht="30" customHeight="1">
      <c r="A37" s="203" t="s">
        <v>187</v>
      </c>
      <c r="B37" s="165" t="s">
        <v>227</v>
      </c>
      <c r="C37" s="274">
        <v>26</v>
      </c>
      <c r="D37" s="274">
        <v>36</v>
      </c>
      <c r="E37" s="240">
        <v>22</v>
      </c>
      <c r="F37" s="291">
        <v>24</v>
      </c>
      <c r="G37" s="163">
        <v>28</v>
      </c>
      <c r="H37" s="163">
        <v>30</v>
      </c>
      <c r="I37" s="276">
        <v>25</v>
      </c>
      <c r="J37" s="285">
        <v>34</v>
      </c>
      <c r="K37" s="163">
        <v>31</v>
      </c>
      <c r="L37" s="163">
        <v>29</v>
      </c>
      <c r="M37" s="163"/>
      <c r="N37" s="163">
        <v>30</v>
      </c>
      <c r="O37" s="163"/>
      <c r="P37" s="163">
        <v>17</v>
      </c>
      <c r="Q37" s="57"/>
      <c r="R37" s="58"/>
      <c r="S37" s="58"/>
      <c r="T37" s="62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s="60" customFormat="1" ht="30" customHeight="1">
      <c r="A38" s="203" t="s">
        <v>209</v>
      </c>
      <c r="B38" s="165" t="s">
        <v>228</v>
      </c>
      <c r="C38" s="274">
        <v>28</v>
      </c>
      <c r="D38" s="274">
        <v>35</v>
      </c>
      <c r="E38" s="240"/>
      <c r="F38" s="291">
        <v>36</v>
      </c>
      <c r="G38" s="163">
        <v>31</v>
      </c>
      <c r="H38" s="163"/>
      <c r="I38" s="276"/>
      <c r="J38" s="285"/>
      <c r="K38" s="163"/>
      <c r="L38" s="163"/>
      <c r="M38" s="163"/>
      <c r="N38" s="163"/>
      <c r="O38" s="163"/>
      <c r="P38" s="163"/>
      <c r="Q38" s="57"/>
      <c r="R38" s="58"/>
      <c r="S38" s="58"/>
      <c r="T38" s="62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s="60" customFormat="1" ht="30" customHeight="1">
      <c r="A39" s="203" t="s">
        <v>210</v>
      </c>
      <c r="B39" s="221" t="s">
        <v>213</v>
      </c>
      <c r="C39" s="274">
        <v>28</v>
      </c>
      <c r="D39" s="274">
        <v>30</v>
      </c>
      <c r="E39" s="240">
        <v>20</v>
      </c>
      <c r="F39" s="291">
        <v>24</v>
      </c>
      <c r="G39" s="163">
        <v>33</v>
      </c>
      <c r="H39" s="163">
        <v>33</v>
      </c>
      <c r="I39" s="276">
        <v>30</v>
      </c>
      <c r="J39" s="285">
        <v>25</v>
      </c>
      <c r="K39" s="163">
        <v>36</v>
      </c>
      <c r="L39" s="163">
        <v>30</v>
      </c>
      <c r="M39" s="163">
        <v>32</v>
      </c>
      <c r="N39" s="163"/>
      <c r="O39" s="163">
        <v>28</v>
      </c>
      <c r="P39" s="163"/>
      <c r="Q39" s="57"/>
      <c r="R39" s="58"/>
      <c r="S39" s="58"/>
      <c r="T39" s="62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s="60" customFormat="1" ht="30" customHeight="1">
      <c r="A40" s="203" t="s">
        <v>254</v>
      </c>
      <c r="B40" s="221" t="s">
        <v>255</v>
      </c>
      <c r="C40" s="274">
        <v>28</v>
      </c>
      <c r="D40" s="274">
        <v>32</v>
      </c>
      <c r="E40" s="240">
        <v>25</v>
      </c>
      <c r="F40" s="291">
        <v>24</v>
      </c>
      <c r="G40" s="163">
        <v>30</v>
      </c>
      <c r="H40" s="163">
        <v>34</v>
      </c>
      <c r="I40" s="276">
        <v>28</v>
      </c>
      <c r="J40" s="285">
        <v>25</v>
      </c>
      <c r="K40" s="163">
        <v>34</v>
      </c>
      <c r="L40" s="163">
        <v>30</v>
      </c>
      <c r="M40" s="163"/>
      <c r="N40" s="163"/>
      <c r="O40" s="163"/>
      <c r="P40" s="163"/>
      <c r="Q40" s="57"/>
      <c r="R40" s="58"/>
      <c r="S40" s="58"/>
      <c r="T40" s="62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s="60" customFormat="1" ht="30" customHeight="1">
      <c r="A41" s="203" t="s">
        <v>204</v>
      </c>
      <c r="B41" s="165" t="s">
        <v>215</v>
      </c>
      <c r="C41" s="274">
        <v>32</v>
      </c>
      <c r="D41" s="274">
        <v>40</v>
      </c>
      <c r="E41" s="240">
        <v>25</v>
      </c>
      <c r="F41" s="291">
        <v>26</v>
      </c>
      <c r="G41" s="163">
        <v>26</v>
      </c>
      <c r="H41" s="163">
        <v>32</v>
      </c>
      <c r="I41" s="276">
        <v>29</v>
      </c>
      <c r="J41" s="285">
        <v>30</v>
      </c>
      <c r="K41" s="163">
        <v>35</v>
      </c>
      <c r="L41" s="163">
        <v>25</v>
      </c>
      <c r="M41" s="163"/>
      <c r="N41" s="163">
        <v>33</v>
      </c>
      <c r="O41" s="163"/>
      <c r="P41" s="163">
        <v>30</v>
      </c>
      <c r="Q41" s="57"/>
      <c r="R41" s="58"/>
      <c r="S41" s="58"/>
      <c r="T41" s="62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s="60" customFormat="1" ht="30" customHeight="1">
      <c r="A42" s="203" t="s">
        <v>257</v>
      </c>
      <c r="B42" s="165" t="s">
        <v>258</v>
      </c>
      <c r="C42" s="274">
        <v>30</v>
      </c>
      <c r="D42" s="274">
        <v>32</v>
      </c>
      <c r="E42" s="240">
        <v>30</v>
      </c>
      <c r="F42" s="291">
        <v>30</v>
      </c>
      <c r="G42" s="163">
        <v>33</v>
      </c>
      <c r="H42" s="163"/>
      <c r="I42" s="276"/>
      <c r="J42" s="285"/>
      <c r="K42" s="163"/>
      <c r="L42" s="163">
        <v>31</v>
      </c>
      <c r="M42" s="163"/>
      <c r="N42" s="163"/>
      <c r="O42" s="163"/>
      <c r="P42" s="163"/>
      <c r="Q42" s="57"/>
      <c r="R42" s="58"/>
      <c r="S42" s="58"/>
      <c r="T42" s="62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s="60" customFormat="1" ht="30" customHeight="1">
      <c r="A43" s="203" t="s">
        <v>245</v>
      </c>
      <c r="B43" s="165" t="s">
        <v>247</v>
      </c>
      <c r="C43" s="274">
        <v>30</v>
      </c>
      <c r="D43" s="274">
        <v>31</v>
      </c>
      <c r="E43" s="240">
        <v>20</v>
      </c>
      <c r="F43" s="291">
        <v>30</v>
      </c>
      <c r="G43" s="163">
        <v>34</v>
      </c>
      <c r="H43" s="163">
        <v>28</v>
      </c>
      <c r="I43" s="276">
        <v>26</v>
      </c>
      <c r="J43" s="285">
        <v>28</v>
      </c>
      <c r="K43" s="163">
        <v>35</v>
      </c>
      <c r="L43" s="163">
        <v>32</v>
      </c>
      <c r="M43" s="163"/>
      <c r="N43" s="163">
        <v>32</v>
      </c>
      <c r="O43" s="163"/>
      <c r="P43" s="163">
        <v>33</v>
      </c>
      <c r="Q43" s="57"/>
      <c r="R43" s="58"/>
      <c r="S43" s="58"/>
      <c r="T43" s="62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s="60" customFormat="1" ht="30" customHeight="1">
      <c r="A44" s="203" t="s">
        <v>246</v>
      </c>
      <c r="B44" s="165" t="s">
        <v>248</v>
      </c>
      <c r="C44" s="274">
        <v>30</v>
      </c>
      <c r="D44" s="274">
        <v>33</v>
      </c>
      <c r="E44" s="240">
        <v>29</v>
      </c>
      <c r="F44" s="291">
        <v>28</v>
      </c>
      <c r="G44" s="163">
        <v>24</v>
      </c>
      <c r="H44" s="163">
        <v>30</v>
      </c>
      <c r="I44" s="276">
        <v>32</v>
      </c>
      <c r="J44" s="285">
        <v>26</v>
      </c>
      <c r="K44" s="163">
        <v>32</v>
      </c>
      <c r="L44" s="163">
        <v>34</v>
      </c>
      <c r="M44" s="163">
        <v>35</v>
      </c>
      <c r="N44" s="163"/>
      <c r="O44" s="163">
        <v>26</v>
      </c>
      <c r="P44" s="163"/>
      <c r="Q44" s="57"/>
      <c r="R44" s="58"/>
      <c r="S44" s="58"/>
      <c r="T44" s="62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s="227" customFormat="1" ht="30" customHeight="1">
      <c r="A45" s="222" t="s">
        <v>192</v>
      </c>
      <c r="B45" s="221" t="s">
        <v>193</v>
      </c>
      <c r="C45" s="274">
        <v>28</v>
      </c>
      <c r="D45" s="274">
        <v>29</v>
      </c>
      <c r="E45" s="240">
        <v>31</v>
      </c>
      <c r="F45" s="291">
        <v>31</v>
      </c>
      <c r="G45" s="163">
        <v>31</v>
      </c>
      <c r="H45" s="163">
        <v>34</v>
      </c>
      <c r="I45" s="276">
        <v>28</v>
      </c>
      <c r="J45" s="285">
        <v>27</v>
      </c>
      <c r="K45" s="163">
        <v>36</v>
      </c>
      <c r="L45" s="163">
        <v>28</v>
      </c>
      <c r="M45" s="163"/>
      <c r="N45" s="163">
        <v>30</v>
      </c>
      <c r="O45" s="163"/>
      <c r="P45" s="163">
        <v>20</v>
      </c>
      <c r="Q45" s="223"/>
      <c r="R45" s="224"/>
      <c r="S45" s="224"/>
      <c r="T45" s="225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</row>
    <row r="46" spans="1:40" s="227" customFormat="1" ht="30" customHeight="1">
      <c r="A46" s="222" t="s">
        <v>260</v>
      </c>
      <c r="B46" s="221" t="s">
        <v>261</v>
      </c>
      <c r="C46" s="274">
        <v>26</v>
      </c>
      <c r="D46" s="274"/>
      <c r="E46" s="240">
        <v>20</v>
      </c>
      <c r="F46" s="291">
        <v>27</v>
      </c>
      <c r="G46" s="163">
        <v>20</v>
      </c>
      <c r="H46" s="163">
        <v>30</v>
      </c>
      <c r="I46" s="276"/>
      <c r="J46" s="285"/>
      <c r="K46" s="163"/>
      <c r="L46" s="163">
        <v>26</v>
      </c>
      <c r="M46" s="163"/>
      <c r="N46" s="163"/>
      <c r="O46" s="163"/>
      <c r="P46" s="163"/>
      <c r="Q46" s="223"/>
      <c r="R46" s="224"/>
      <c r="S46" s="224"/>
      <c r="T46" s="225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</row>
    <row r="47" spans="1:40" s="227" customFormat="1" ht="30" customHeight="1">
      <c r="A47" s="203" t="s">
        <v>262</v>
      </c>
      <c r="B47" s="221" t="s">
        <v>263</v>
      </c>
      <c r="C47" s="274">
        <v>28</v>
      </c>
      <c r="D47" s="274"/>
      <c r="E47" s="240">
        <v>22</v>
      </c>
      <c r="F47" s="291">
        <v>27</v>
      </c>
      <c r="G47" s="163">
        <v>31</v>
      </c>
      <c r="H47" s="163">
        <v>32</v>
      </c>
      <c r="I47" s="276"/>
      <c r="J47" s="285"/>
      <c r="K47" s="163"/>
      <c r="L47" s="163">
        <v>36</v>
      </c>
      <c r="M47" s="163"/>
      <c r="N47" s="163"/>
      <c r="O47" s="163"/>
      <c r="P47" s="163"/>
      <c r="Q47" s="223"/>
      <c r="R47" s="224"/>
      <c r="S47" s="224"/>
      <c r="T47" s="225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</row>
    <row r="48" spans="1:40" s="60" customFormat="1" ht="30" customHeight="1">
      <c r="A48" s="203" t="s">
        <v>201</v>
      </c>
      <c r="B48" s="221" t="s">
        <v>202</v>
      </c>
      <c r="C48" s="274">
        <v>28</v>
      </c>
      <c r="D48" s="274">
        <v>29</v>
      </c>
      <c r="E48" s="240">
        <v>36</v>
      </c>
      <c r="F48" s="291">
        <v>25</v>
      </c>
      <c r="G48" s="163">
        <v>26</v>
      </c>
      <c r="H48" s="163">
        <v>32</v>
      </c>
      <c r="I48" s="276">
        <v>18</v>
      </c>
      <c r="J48" s="285">
        <v>29</v>
      </c>
      <c r="K48" s="163">
        <v>36</v>
      </c>
      <c r="L48" s="163">
        <v>24</v>
      </c>
      <c r="M48" s="163"/>
      <c r="N48" s="163">
        <v>37</v>
      </c>
      <c r="O48" s="163"/>
      <c r="P48" s="163">
        <v>25</v>
      </c>
      <c r="Q48" s="57"/>
      <c r="R48" s="58"/>
      <c r="S48" s="58"/>
      <c r="T48" s="62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s="60" customFormat="1" ht="30" customHeight="1">
      <c r="A49" s="203" t="s">
        <v>179</v>
      </c>
      <c r="B49" s="165" t="s">
        <v>194</v>
      </c>
      <c r="C49" s="274">
        <v>31</v>
      </c>
      <c r="D49" s="274">
        <v>32</v>
      </c>
      <c r="E49" s="240">
        <v>24</v>
      </c>
      <c r="F49" s="291">
        <v>32</v>
      </c>
      <c r="G49" s="163">
        <v>31</v>
      </c>
      <c r="H49" s="163">
        <v>33</v>
      </c>
      <c r="I49" s="276">
        <v>30</v>
      </c>
      <c r="J49" s="285">
        <v>32</v>
      </c>
      <c r="K49" s="163">
        <v>35</v>
      </c>
      <c r="L49" s="163">
        <v>25</v>
      </c>
      <c r="M49" s="163"/>
      <c r="N49" s="163">
        <v>35</v>
      </c>
      <c r="O49" s="163">
        <v>30</v>
      </c>
      <c r="P49" s="163"/>
      <c r="Q49" s="57"/>
      <c r="R49" s="58"/>
      <c r="S49" s="58"/>
      <c r="T49" s="62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s="60" customFormat="1" ht="30" customHeight="1">
      <c r="A50" s="203" t="s">
        <v>264</v>
      </c>
      <c r="B50" s="165" t="s">
        <v>265</v>
      </c>
      <c r="C50" s="274">
        <v>26</v>
      </c>
      <c r="D50" s="274"/>
      <c r="E50" s="240">
        <v>20</v>
      </c>
      <c r="F50" s="291">
        <v>24</v>
      </c>
      <c r="G50" s="163">
        <v>25</v>
      </c>
      <c r="H50" s="163">
        <v>28</v>
      </c>
      <c r="I50" s="276"/>
      <c r="J50" s="285"/>
      <c r="K50" s="163"/>
      <c r="L50" s="163"/>
      <c r="M50" s="163"/>
      <c r="N50" s="163"/>
      <c r="O50" s="163"/>
      <c r="P50" s="163"/>
      <c r="Q50" s="57"/>
      <c r="R50" s="58"/>
      <c r="S50" s="58"/>
      <c r="T50" s="62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s="60" customFormat="1" ht="30" customHeight="1">
      <c r="A51" s="203" t="s">
        <v>266</v>
      </c>
      <c r="B51" s="165" t="s">
        <v>267</v>
      </c>
      <c r="C51" s="274">
        <v>34</v>
      </c>
      <c r="D51" s="274"/>
      <c r="E51" s="240">
        <v>20</v>
      </c>
      <c r="F51" s="291">
        <v>24</v>
      </c>
      <c r="G51" s="163"/>
      <c r="H51" s="163"/>
      <c r="I51" s="276"/>
      <c r="J51" s="285"/>
      <c r="K51" s="163"/>
      <c r="L51" s="163"/>
      <c r="M51" s="163"/>
      <c r="N51" s="163"/>
      <c r="O51" s="163"/>
      <c r="P51" s="163"/>
      <c r="Q51" s="57"/>
      <c r="R51" s="58"/>
      <c r="S51" s="58"/>
      <c r="T51" s="62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s="60" customFormat="1" ht="38.25" customHeight="1">
      <c r="A52" s="203" t="s">
        <v>165</v>
      </c>
      <c r="B52" s="165" t="s">
        <v>205</v>
      </c>
      <c r="C52" s="274">
        <v>29</v>
      </c>
      <c r="D52" s="274">
        <v>30</v>
      </c>
      <c r="E52" s="240">
        <v>22</v>
      </c>
      <c r="F52" s="291">
        <v>23</v>
      </c>
      <c r="G52" s="163">
        <v>29</v>
      </c>
      <c r="H52" s="163">
        <v>30</v>
      </c>
      <c r="I52" s="276">
        <v>29</v>
      </c>
      <c r="J52" s="285">
        <v>32</v>
      </c>
      <c r="K52" s="163">
        <v>36</v>
      </c>
      <c r="L52" s="163">
        <v>29</v>
      </c>
      <c r="M52" s="163">
        <v>33</v>
      </c>
      <c r="N52" s="163"/>
      <c r="O52" s="163"/>
      <c r="P52" s="163">
        <v>24</v>
      </c>
      <c r="Q52" s="57"/>
      <c r="R52" s="58"/>
      <c r="S52" s="58"/>
      <c r="T52" s="62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s="60" customFormat="1" ht="30" customHeight="1">
      <c r="A53" s="203" t="s">
        <v>182</v>
      </c>
      <c r="B53" s="165" t="s">
        <v>229</v>
      </c>
      <c r="C53" s="274">
        <v>26</v>
      </c>
      <c r="D53" s="274">
        <v>34</v>
      </c>
      <c r="E53" s="240">
        <v>22</v>
      </c>
      <c r="F53" s="291">
        <v>29</v>
      </c>
      <c r="G53" s="163">
        <v>29</v>
      </c>
      <c r="H53" s="163">
        <v>34</v>
      </c>
      <c r="I53" s="276">
        <v>30</v>
      </c>
      <c r="J53" s="285">
        <v>32</v>
      </c>
      <c r="K53" s="163">
        <v>34</v>
      </c>
      <c r="L53" s="163">
        <v>32</v>
      </c>
      <c r="M53" s="163">
        <v>34</v>
      </c>
      <c r="N53" s="163"/>
      <c r="O53" s="163">
        <v>26</v>
      </c>
      <c r="P53" s="163"/>
      <c r="Q53" s="57"/>
      <c r="R53" s="58"/>
      <c r="S53" s="58"/>
      <c r="T53" s="62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s="60" customFormat="1" ht="30" customHeight="1">
      <c r="A54" s="203" t="s">
        <v>183</v>
      </c>
      <c r="B54" s="165" t="s">
        <v>218</v>
      </c>
      <c r="C54" s="274">
        <v>22</v>
      </c>
      <c r="D54" s="274">
        <v>30</v>
      </c>
      <c r="E54" s="240">
        <v>31</v>
      </c>
      <c r="F54" s="291">
        <v>32</v>
      </c>
      <c r="G54" s="163">
        <v>33</v>
      </c>
      <c r="H54" s="163">
        <v>36</v>
      </c>
      <c r="I54" s="276">
        <v>29</v>
      </c>
      <c r="J54" s="285">
        <v>32</v>
      </c>
      <c r="K54" s="163">
        <v>33</v>
      </c>
      <c r="L54" s="163">
        <v>33</v>
      </c>
      <c r="M54" s="163">
        <v>36</v>
      </c>
      <c r="N54" s="163"/>
      <c r="O54" s="163"/>
      <c r="P54" s="163">
        <v>28</v>
      </c>
      <c r="Q54" s="57"/>
      <c r="R54" s="58"/>
      <c r="S54" s="58"/>
      <c r="T54" s="62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s="60" customFormat="1" ht="30" customHeight="1">
      <c r="A55" s="203" t="s">
        <v>268</v>
      </c>
      <c r="B55" s="165" t="s">
        <v>269</v>
      </c>
      <c r="C55" s="274">
        <v>34</v>
      </c>
      <c r="D55" s="274"/>
      <c r="E55" s="240">
        <v>25</v>
      </c>
      <c r="F55" s="291">
        <v>25</v>
      </c>
      <c r="G55" s="163">
        <v>33</v>
      </c>
      <c r="H55" s="163">
        <v>30</v>
      </c>
      <c r="I55" s="276"/>
      <c r="J55" s="285"/>
      <c r="K55" s="163"/>
      <c r="L55" s="163">
        <v>30</v>
      </c>
      <c r="M55" s="163"/>
      <c r="N55" s="163"/>
      <c r="O55" s="163"/>
      <c r="P55" s="163"/>
      <c r="Q55" s="57"/>
      <c r="R55" s="58"/>
      <c r="S55" s="58"/>
      <c r="T55" s="62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s="60" customFormat="1" ht="30" customHeight="1">
      <c r="A56" s="203" t="s">
        <v>270</v>
      </c>
      <c r="B56" s="165" t="s">
        <v>271</v>
      </c>
      <c r="C56" s="274">
        <v>28</v>
      </c>
      <c r="D56" s="274"/>
      <c r="E56" s="240">
        <v>38</v>
      </c>
      <c r="F56" s="291">
        <v>21</v>
      </c>
      <c r="G56" s="163">
        <v>28</v>
      </c>
      <c r="H56" s="163">
        <v>30</v>
      </c>
      <c r="I56" s="276"/>
      <c r="J56" s="285"/>
      <c r="K56" s="163"/>
      <c r="L56" s="163">
        <v>30</v>
      </c>
      <c r="M56" s="163"/>
      <c r="N56" s="163"/>
      <c r="O56" s="163"/>
      <c r="P56" s="163"/>
      <c r="Q56" s="57"/>
      <c r="R56" s="58"/>
      <c r="S56" s="58"/>
      <c r="T56" s="62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s="60" customFormat="1" ht="30" customHeight="1">
      <c r="A57" s="203" t="s">
        <v>208</v>
      </c>
      <c r="B57" s="165" t="s">
        <v>219</v>
      </c>
      <c r="C57" s="274">
        <v>38</v>
      </c>
      <c r="D57" s="274">
        <v>32</v>
      </c>
      <c r="E57" s="240">
        <v>27</v>
      </c>
      <c r="F57" s="291">
        <v>29</v>
      </c>
      <c r="G57" s="163">
        <v>28</v>
      </c>
      <c r="H57" s="163">
        <v>32</v>
      </c>
      <c r="I57" s="276">
        <v>33</v>
      </c>
      <c r="J57" s="285">
        <v>29</v>
      </c>
      <c r="K57" s="163">
        <v>36</v>
      </c>
      <c r="L57" s="163">
        <v>34</v>
      </c>
      <c r="M57" s="163"/>
      <c r="N57" s="163">
        <v>35</v>
      </c>
      <c r="O57" s="163"/>
      <c r="P57" s="163">
        <v>27</v>
      </c>
      <c r="Q57" s="57"/>
      <c r="R57" s="58"/>
      <c r="S57" s="58"/>
      <c r="T57" s="62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s="60" customFormat="1" ht="30" customHeight="1">
      <c r="A58" s="203" t="s">
        <v>211</v>
      </c>
      <c r="B58" s="165" t="s">
        <v>220</v>
      </c>
      <c r="C58" s="274">
        <v>30</v>
      </c>
      <c r="D58" s="274">
        <v>32</v>
      </c>
      <c r="E58" s="240">
        <v>32</v>
      </c>
      <c r="F58" s="291">
        <v>31</v>
      </c>
      <c r="G58" s="163">
        <v>26</v>
      </c>
      <c r="H58" s="163">
        <v>30</v>
      </c>
      <c r="I58" s="276">
        <v>20</v>
      </c>
      <c r="J58" s="285">
        <v>29</v>
      </c>
      <c r="K58" s="163"/>
      <c r="L58" s="163">
        <v>33</v>
      </c>
      <c r="M58" s="163"/>
      <c r="N58" s="163">
        <v>36</v>
      </c>
      <c r="O58" s="163"/>
      <c r="P58" s="163"/>
      <c r="Q58" s="57"/>
      <c r="R58" s="58"/>
      <c r="S58" s="58"/>
      <c r="T58" s="62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40" s="60" customFormat="1" ht="42.75" customHeight="1">
      <c r="A59" s="203" t="s">
        <v>207</v>
      </c>
      <c r="B59" s="165" t="s">
        <v>226</v>
      </c>
      <c r="C59" s="274">
        <v>30</v>
      </c>
      <c r="D59" s="274">
        <v>34</v>
      </c>
      <c r="E59" s="240">
        <v>22</v>
      </c>
      <c r="F59" s="291">
        <v>25</v>
      </c>
      <c r="G59" s="163">
        <v>24</v>
      </c>
      <c r="H59" s="163">
        <v>30</v>
      </c>
      <c r="I59" s="276">
        <v>27</v>
      </c>
      <c r="J59" s="285">
        <v>31</v>
      </c>
      <c r="K59" s="163">
        <v>35</v>
      </c>
      <c r="L59" s="163">
        <v>30</v>
      </c>
      <c r="M59" s="163"/>
      <c r="N59" s="163">
        <v>36</v>
      </c>
      <c r="O59" s="163"/>
      <c r="P59" s="163">
        <v>34</v>
      </c>
      <c r="Q59" s="57"/>
      <c r="R59" s="58"/>
      <c r="S59" s="58"/>
      <c r="T59" s="62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s="60" customFormat="1" ht="42.75" customHeight="1">
      <c r="A60" s="203" t="s">
        <v>272</v>
      </c>
      <c r="B60" s="389" t="s">
        <v>273</v>
      </c>
      <c r="C60" s="274">
        <v>27</v>
      </c>
      <c r="D60" s="274">
        <v>34</v>
      </c>
      <c r="E60" s="240">
        <v>20</v>
      </c>
      <c r="F60" s="291">
        <v>23</v>
      </c>
      <c r="G60" s="163">
        <v>32</v>
      </c>
      <c r="H60" s="163">
        <v>30</v>
      </c>
      <c r="I60" s="276">
        <v>29</v>
      </c>
      <c r="J60" s="285">
        <v>27</v>
      </c>
      <c r="K60" s="163">
        <v>33</v>
      </c>
      <c r="L60" s="163">
        <v>28</v>
      </c>
      <c r="M60" s="163"/>
      <c r="N60" s="163">
        <v>30</v>
      </c>
      <c r="O60" s="163"/>
      <c r="P60" s="163">
        <v>23</v>
      </c>
      <c r="Q60" s="57"/>
      <c r="R60" s="58"/>
      <c r="S60" s="58"/>
      <c r="T60" s="62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40" s="60" customFormat="1" ht="42.75" customHeight="1">
      <c r="A61" s="203" t="s">
        <v>274</v>
      </c>
      <c r="B61" s="389" t="s">
        <v>276</v>
      </c>
      <c r="C61" s="274">
        <v>32</v>
      </c>
      <c r="D61" s="274"/>
      <c r="E61" s="240">
        <v>35</v>
      </c>
      <c r="F61" s="291">
        <v>27</v>
      </c>
      <c r="G61" s="163">
        <v>24</v>
      </c>
      <c r="H61" s="163">
        <v>30</v>
      </c>
      <c r="I61" s="276"/>
      <c r="J61" s="285"/>
      <c r="K61" s="163"/>
      <c r="L61" s="163">
        <v>26</v>
      </c>
      <c r="M61" s="163"/>
      <c r="N61" s="163"/>
      <c r="O61" s="163"/>
      <c r="P61" s="163"/>
      <c r="Q61" s="57"/>
      <c r="R61" s="58"/>
      <c r="S61" s="58"/>
      <c r="T61" s="62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s="60" customFormat="1" ht="27.75" customHeight="1">
      <c r="A62" s="203" t="s">
        <v>164</v>
      </c>
      <c r="B62" s="60" t="s">
        <v>221</v>
      </c>
      <c r="C62" s="274">
        <v>36</v>
      </c>
      <c r="D62" s="274">
        <v>36</v>
      </c>
      <c r="E62" s="240">
        <v>30</v>
      </c>
      <c r="F62" s="291">
        <v>31</v>
      </c>
      <c r="G62" s="163">
        <v>26</v>
      </c>
      <c r="H62" s="163">
        <v>30</v>
      </c>
      <c r="I62" s="276">
        <v>33</v>
      </c>
      <c r="J62" s="285">
        <v>32</v>
      </c>
      <c r="K62" s="163">
        <v>35</v>
      </c>
      <c r="L62" s="163">
        <v>31</v>
      </c>
      <c r="M62" s="163"/>
      <c r="N62" s="163">
        <v>32</v>
      </c>
      <c r="O62" s="163"/>
      <c r="P62" s="163">
        <v>30</v>
      </c>
      <c r="Q62" s="57"/>
      <c r="R62" s="58"/>
      <c r="S62" s="58"/>
      <c r="T62" s="62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40" s="60" customFormat="1" ht="27.75" customHeight="1">
      <c r="A63" s="203" t="s">
        <v>277</v>
      </c>
      <c r="B63" s="192" t="s">
        <v>278</v>
      </c>
      <c r="C63" s="274">
        <v>28</v>
      </c>
      <c r="D63" s="274"/>
      <c r="E63" s="240">
        <v>38</v>
      </c>
      <c r="F63" s="291">
        <v>27</v>
      </c>
      <c r="G63" s="163"/>
      <c r="H63" s="163"/>
      <c r="I63" s="276"/>
      <c r="J63" s="285"/>
      <c r="K63" s="163"/>
      <c r="L63" s="163">
        <v>24</v>
      </c>
      <c r="M63" s="163"/>
      <c r="N63" s="163"/>
      <c r="O63" s="163"/>
      <c r="P63" s="163"/>
      <c r="Q63" s="57"/>
      <c r="R63" s="58"/>
      <c r="S63" s="58"/>
      <c r="T63" s="62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s="60" customFormat="1" ht="35.25" customHeight="1">
      <c r="A64" s="203" t="s">
        <v>195</v>
      </c>
      <c r="B64" s="165" t="s">
        <v>230</v>
      </c>
      <c r="C64" s="274">
        <v>28</v>
      </c>
      <c r="D64" s="274">
        <v>10</v>
      </c>
      <c r="E64" s="240">
        <v>20</v>
      </c>
      <c r="F64" s="291">
        <v>27</v>
      </c>
      <c r="G64" s="163">
        <v>29</v>
      </c>
      <c r="H64" s="163">
        <v>33</v>
      </c>
      <c r="I64" s="276">
        <v>31</v>
      </c>
      <c r="J64" s="285">
        <v>28</v>
      </c>
      <c r="K64" s="163">
        <v>33</v>
      </c>
      <c r="L64" s="163">
        <v>29</v>
      </c>
      <c r="M64" s="163"/>
      <c r="N64" s="163">
        <v>28</v>
      </c>
      <c r="O64" s="163"/>
      <c r="P64" s="163">
        <v>22</v>
      </c>
      <c r="Q64" s="57"/>
      <c r="R64" s="58"/>
      <c r="S64" s="58"/>
      <c r="T64" s="62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s="60" customFormat="1" ht="30" customHeight="1">
      <c r="A65" s="203" t="s">
        <v>166</v>
      </c>
      <c r="B65" s="165" t="s">
        <v>231</v>
      </c>
      <c r="C65" s="274">
        <v>30</v>
      </c>
      <c r="D65" s="274">
        <v>30</v>
      </c>
      <c r="E65" s="240">
        <v>20</v>
      </c>
      <c r="F65" s="291">
        <v>30</v>
      </c>
      <c r="G65" s="163">
        <v>25</v>
      </c>
      <c r="H65" s="163">
        <v>33</v>
      </c>
      <c r="I65" s="276">
        <v>25</v>
      </c>
      <c r="J65" s="285"/>
      <c r="K65" s="163"/>
      <c r="L65" s="163">
        <v>27</v>
      </c>
      <c r="M65" s="163"/>
      <c r="N65" s="163"/>
      <c r="O65" s="163"/>
      <c r="P65" s="163"/>
      <c r="Q65" s="57"/>
      <c r="R65" s="58"/>
      <c r="S65" s="58"/>
      <c r="T65" s="62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s="60" customFormat="1" ht="30" customHeight="1">
      <c r="A66" s="203" t="s">
        <v>279</v>
      </c>
      <c r="B66" s="389" t="s">
        <v>280</v>
      </c>
      <c r="C66" s="274">
        <v>30</v>
      </c>
      <c r="D66" s="274"/>
      <c r="E66" s="240">
        <v>25</v>
      </c>
      <c r="F66" s="291">
        <v>26</v>
      </c>
      <c r="G66" s="163">
        <v>30</v>
      </c>
      <c r="H66" s="163">
        <v>34</v>
      </c>
      <c r="I66" s="276"/>
      <c r="J66" s="285"/>
      <c r="K66" s="163"/>
      <c r="L66" s="163">
        <v>33</v>
      </c>
      <c r="M66" s="163"/>
      <c r="N66" s="163"/>
      <c r="O66" s="163"/>
      <c r="P66" s="163"/>
      <c r="Q66" s="57"/>
      <c r="R66" s="58"/>
      <c r="S66" s="58"/>
      <c r="T66" s="62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40" s="60" customFormat="1" ht="30" customHeight="1">
      <c r="A67" s="203" t="s">
        <v>281</v>
      </c>
      <c r="B67" s="389" t="s">
        <v>282</v>
      </c>
      <c r="C67" s="274">
        <v>32</v>
      </c>
      <c r="D67" s="274">
        <v>35</v>
      </c>
      <c r="E67" s="240">
        <v>20</v>
      </c>
      <c r="F67" s="291">
        <v>27</v>
      </c>
      <c r="G67" s="163">
        <v>28</v>
      </c>
      <c r="H67" s="163">
        <v>35</v>
      </c>
      <c r="I67" s="276">
        <v>27</v>
      </c>
      <c r="J67" s="285">
        <v>23</v>
      </c>
      <c r="K67" s="163"/>
      <c r="L67" s="163">
        <v>30</v>
      </c>
      <c r="M67" s="163"/>
      <c r="N67" s="163">
        <v>32</v>
      </c>
      <c r="O67" s="163"/>
      <c r="P67" s="163">
        <v>32</v>
      </c>
      <c r="Q67" s="57"/>
      <c r="R67" s="58"/>
      <c r="S67" s="58"/>
      <c r="T67" s="62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</row>
    <row r="68" spans="1:40" s="60" customFormat="1" ht="30" customHeight="1">
      <c r="A68" s="203" t="s">
        <v>283</v>
      </c>
      <c r="B68" s="188" t="s">
        <v>284</v>
      </c>
      <c r="C68" s="274"/>
      <c r="D68" s="274"/>
      <c r="E68" s="240"/>
      <c r="F68" s="291"/>
      <c r="G68" s="163"/>
      <c r="H68" s="163"/>
      <c r="I68" s="276"/>
      <c r="J68" s="285"/>
      <c r="K68" s="163"/>
      <c r="L68" s="163"/>
      <c r="M68" s="163"/>
      <c r="N68" s="163"/>
      <c r="O68" s="163"/>
      <c r="P68" s="163"/>
      <c r="Q68" s="57"/>
      <c r="R68" s="58"/>
      <c r="S68" s="58"/>
      <c r="T68" s="62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</row>
    <row r="69" spans="1:40" s="60" customFormat="1" ht="30" customHeight="1">
      <c r="A69" s="203" t="s">
        <v>285</v>
      </c>
      <c r="B69" s="188" t="s">
        <v>286</v>
      </c>
      <c r="C69" s="274"/>
      <c r="D69" s="274"/>
      <c r="E69" s="240"/>
      <c r="F69" s="291"/>
      <c r="G69" s="163"/>
      <c r="H69" s="163"/>
      <c r="I69" s="276"/>
      <c r="J69" s="285"/>
      <c r="K69" s="163"/>
      <c r="L69" s="163"/>
      <c r="M69" s="163"/>
      <c r="N69" s="163"/>
      <c r="O69" s="163"/>
      <c r="P69" s="163"/>
      <c r="Q69" s="57"/>
      <c r="R69" s="58"/>
      <c r="S69" s="58"/>
      <c r="T69" s="62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</row>
    <row r="70" spans="1:40" s="60" customFormat="1" ht="30" customHeight="1">
      <c r="A70" s="203" t="s">
        <v>163</v>
      </c>
      <c r="B70" s="165" t="s">
        <v>176</v>
      </c>
      <c r="C70" s="274">
        <v>27</v>
      </c>
      <c r="D70" s="274">
        <v>32</v>
      </c>
      <c r="E70" s="240">
        <v>38</v>
      </c>
      <c r="F70" s="291">
        <v>29</v>
      </c>
      <c r="G70" s="163">
        <v>22</v>
      </c>
      <c r="H70" s="163">
        <v>30</v>
      </c>
      <c r="I70" s="276">
        <v>31</v>
      </c>
      <c r="J70" s="285">
        <v>20</v>
      </c>
      <c r="K70" s="163"/>
      <c r="L70" s="163">
        <v>39</v>
      </c>
      <c r="M70" s="163">
        <v>34</v>
      </c>
      <c r="N70" s="163"/>
      <c r="O70" s="163"/>
      <c r="P70" s="163">
        <v>30</v>
      </c>
      <c r="Q70" s="57"/>
      <c r="R70" s="58"/>
      <c r="S70" s="58"/>
      <c r="T70" s="62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</row>
    <row r="71" spans="1:40" s="60" customFormat="1" ht="30" customHeight="1">
      <c r="A71" s="203" t="s">
        <v>180</v>
      </c>
      <c r="B71" s="165" t="s">
        <v>223</v>
      </c>
      <c r="C71" s="274">
        <v>30</v>
      </c>
      <c r="D71" s="274">
        <v>35</v>
      </c>
      <c r="E71" s="240">
        <v>20</v>
      </c>
      <c r="F71" s="291">
        <v>31</v>
      </c>
      <c r="G71" s="163">
        <v>26</v>
      </c>
      <c r="H71" s="163">
        <v>29</v>
      </c>
      <c r="I71" s="276">
        <v>29</v>
      </c>
      <c r="J71" s="285">
        <v>28</v>
      </c>
      <c r="K71" s="163">
        <v>19</v>
      </c>
      <c r="L71" s="163">
        <v>27</v>
      </c>
      <c r="M71" s="163"/>
      <c r="N71" s="163">
        <v>28</v>
      </c>
      <c r="O71" s="163"/>
      <c r="P71" s="163">
        <v>32</v>
      </c>
      <c r="Q71" s="57"/>
      <c r="R71" s="58"/>
      <c r="S71" s="58"/>
      <c r="T71" s="62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</row>
    <row r="72" spans="1:40" s="60" customFormat="1" ht="30" customHeight="1">
      <c r="A72" s="203" t="s">
        <v>287</v>
      </c>
      <c r="B72" s="389" t="s">
        <v>288</v>
      </c>
      <c r="C72" s="274">
        <v>32</v>
      </c>
      <c r="D72" s="274"/>
      <c r="E72" s="240">
        <v>28</v>
      </c>
      <c r="F72" s="291">
        <v>25</v>
      </c>
      <c r="G72" s="163"/>
      <c r="H72" s="163"/>
      <c r="I72" s="276"/>
      <c r="J72" s="285"/>
      <c r="K72" s="163"/>
      <c r="L72" s="163">
        <v>32</v>
      </c>
      <c r="M72" s="163"/>
      <c r="N72" s="163"/>
      <c r="O72" s="163"/>
      <c r="P72" s="163"/>
      <c r="Q72" s="57"/>
      <c r="R72" s="58"/>
      <c r="S72" s="58"/>
      <c r="T72" s="62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</row>
    <row r="73" spans="1:40" s="60" customFormat="1" ht="30" customHeight="1">
      <c r="A73" s="203" t="s">
        <v>289</v>
      </c>
      <c r="B73" s="389" t="s">
        <v>290</v>
      </c>
      <c r="C73" s="274">
        <v>28</v>
      </c>
      <c r="D73" s="274"/>
      <c r="E73" s="240">
        <v>28</v>
      </c>
      <c r="F73" s="291">
        <v>20</v>
      </c>
      <c r="G73" s="163">
        <v>32</v>
      </c>
      <c r="H73" s="163"/>
      <c r="I73" s="276"/>
      <c r="J73" s="285"/>
      <c r="K73" s="163"/>
      <c r="L73" s="163">
        <v>29</v>
      </c>
      <c r="M73" s="163"/>
      <c r="N73" s="163"/>
      <c r="O73" s="163"/>
      <c r="P73" s="163"/>
      <c r="Q73" s="57"/>
      <c r="R73" s="58"/>
      <c r="S73" s="58"/>
      <c r="T73" s="62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</row>
    <row r="74" spans="1:40" s="60" customFormat="1" ht="30" customHeight="1">
      <c r="A74" s="203" t="s">
        <v>291</v>
      </c>
      <c r="B74" s="389" t="s">
        <v>292</v>
      </c>
      <c r="C74" s="274">
        <v>37</v>
      </c>
      <c r="D74" s="274">
        <v>30</v>
      </c>
      <c r="E74" s="240">
        <v>30</v>
      </c>
      <c r="F74" s="291">
        <v>27</v>
      </c>
      <c r="G74" s="163">
        <v>28</v>
      </c>
      <c r="H74" s="163">
        <v>28</v>
      </c>
      <c r="I74" s="276">
        <v>31</v>
      </c>
      <c r="J74" s="285">
        <v>24</v>
      </c>
      <c r="K74" s="163"/>
      <c r="L74" s="163">
        <v>31</v>
      </c>
      <c r="M74" s="163"/>
      <c r="N74" s="163"/>
      <c r="O74" s="163"/>
      <c r="P74" s="163"/>
      <c r="Q74" s="57"/>
      <c r="R74" s="58"/>
      <c r="S74" s="58"/>
      <c r="T74" s="62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</row>
    <row r="75" spans="1:40" s="60" customFormat="1" ht="30" customHeight="1">
      <c r="A75" s="203" t="s">
        <v>240</v>
      </c>
      <c r="B75" s="165" t="s">
        <v>241</v>
      </c>
      <c r="C75" s="274">
        <v>34</v>
      </c>
      <c r="D75" s="274">
        <v>32</v>
      </c>
      <c r="E75" s="240">
        <v>36</v>
      </c>
      <c r="F75" s="291">
        <v>24</v>
      </c>
      <c r="G75" s="163">
        <v>30</v>
      </c>
      <c r="H75" s="163">
        <v>33</v>
      </c>
      <c r="I75" s="276">
        <v>30</v>
      </c>
      <c r="J75" s="285">
        <v>30</v>
      </c>
      <c r="K75" s="163">
        <v>37</v>
      </c>
      <c r="L75" s="163">
        <v>31</v>
      </c>
      <c r="M75" s="163"/>
      <c r="N75" s="163">
        <v>34</v>
      </c>
      <c r="O75" s="163"/>
      <c r="P75" s="163">
        <v>30</v>
      </c>
      <c r="Q75" s="57"/>
      <c r="R75" s="58"/>
      <c r="S75" s="58"/>
      <c r="T75" s="62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</row>
    <row r="76" spans="1:40" s="60" customFormat="1" ht="30" customHeight="1">
      <c r="A76" s="203" t="s">
        <v>293</v>
      </c>
      <c r="B76" s="389" t="s">
        <v>294</v>
      </c>
      <c r="C76" s="274"/>
      <c r="D76" s="274"/>
      <c r="E76" s="240"/>
      <c r="F76" s="291"/>
      <c r="G76" s="163"/>
      <c r="H76" s="163"/>
      <c r="I76" s="276"/>
      <c r="J76" s="285"/>
      <c r="K76" s="163"/>
      <c r="L76" s="163"/>
      <c r="M76" s="163"/>
      <c r="N76" s="163"/>
      <c r="O76" s="163"/>
      <c r="P76" s="163"/>
      <c r="Q76" s="57"/>
      <c r="R76" s="58"/>
      <c r="S76" s="58"/>
      <c r="T76" s="62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</row>
    <row r="77" spans="1:40" s="60" customFormat="1" ht="30" customHeight="1">
      <c r="A77" s="203" t="s">
        <v>295</v>
      </c>
      <c r="B77" s="389" t="s">
        <v>296</v>
      </c>
      <c r="C77" s="274">
        <v>30</v>
      </c>
      <c r="D77" s="274">
        <v>33</v>
      </c>
      <c r="E77" s="240">
        <v>20</v>
      </c>
      <c r="F77" s="291">
        <v>29</v>
      </c>
      <c r="G77" s="163">
        <v>30</v>
      </c>
      <c r="H77" s="163"/>
      <c r="I77" s="276">
        <v>25</v>
      </c>
      <c r="J77" s="285">
        <v>29</v>
      </c>
      <c r="K77" s="163"/>
      <c r="L77" s="163"/>
      <c r="M77" s="163"/>
      <c r="N77" s="163"/>
      <c r="O77" s="163"/>
      <c r="P77" s="163"/>
      <c r="Q77" s="57"/>
      <c r="R77" s="58"/>
      <c r="S77" s="58"/>
      <c r="T77" s="62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1:40" s="60" customFormat="1" ht="30" customHeight="1">
      <c r="A78" s="203" t="s">
        <v>203</v>
      </c>
      <c r="B78" s="165" t="s">
        <v>232</v>
      </c>
      <c r="C78" s="274">
        <v>31</v>
      </c>
      <c r="D78" s="274">
        <v>33</v>
      </c>
      <c r="E78" s="240">
        <v>33</v>
      </c>
      <c r="F78" s="291">
        <v>36</v>
      </c>
      <c r="G78" s="163">
        <v>33</v>
      </c>
      <c r="H78" s="163">
        <v>30</v>
      </c>
      <c r="I78" s="276">
        <v>26</v>
      </c>
      <c r="J78" s="285">
        <v>37</v>
      </c>
      <c r="K78" s="163">
        <v>32</v>
      </c>
      <c r="L78" s="163">
        <v>30</v>
      </c>
      <c r="M78" s="163"/>
      <c r="N78" s="163">
        <v>36</v>
      </c>
      <c r="O78" s="163">
        <v>33</v>
      </c>
      <c r="P78" s="163"/>
      <c r="Q78" s="57"/>
      <c r="R78" s="58"/>
      <c r="S78" s="58"/>
      <c r="T78" s="62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</row>
    <row r="79" spans="1:40" s="60" customFormat="1" ht="30" customHeight="1">
      <c r="A79" s="203" t="s">
        <v>198</v>
      </c>
      <c r="B79" s="165" t="s">
        <v>199</v>
      </c>
      <c r="C79" s="274">
        <v>30</v>
      </c>
      <c r="D79" s="274">
        <v>32</v>
      </c>
      <c r="E79" s="240">
        <v>37</v>
      </c>
      <c r="F79" s="291">
        <v>25</v>
      </c>
      <c r="G79" s="163">
        <v>32</v>
      </c>
      <c r="H79" s="163">
        <v>33</v>
      </c>
      <c r="I79" s="276">
        <v>25</v>
      </c>
      <c r="J79" s="285">
        <v>30</v>
      </c>
      <c r="K79" s="163">
        <v>33</v>
      </c>
      <c r="L79" s="163">
        <v>31</v>
      </c>
      <c r="M79" s="163">
        <v>36</v>
      </c>
      <c r="N79" s="163"/>
      <c r="O79" s="163"/>
      <c r="P79" s="163">
        <v>30</v>
      </c>
      <c r="Q79" s="57"/>
      <c r="R79" s="58"/>
      <c r="S79" s="58"/>
      <c r="T79" s="62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40" s="60" customFormat="1" ht="30" customHeight="1">
      <c r="A80" s="203" t="s">
        <v>200</v>
      </c>
      <c r="B80" s="165" t="s">
        <v>224</v>
      </c>
      <c r="C80" s="274">
        <v>33</v>
      </c>
      <c r="D80" s="274">
        <v>38</v>
      </c>
      <c r="E80" s="240">
        <v>27</v>
      </c>
      <c r="F80" s="291">
        <v>28</v>
      </c>
      <c r="G80" s="163">
        <v>32</v>
      </c>
      <c r="H80" s="163">
        <v>33</v>
      </c>
      <c r="I80" s="276">
        <v>30</v>
      </c>
      <c r="J80" s="285">
        <v>32</v>
      </c>
      <c r="K80" s="163">
        <v>35</v>
      </c>
      <c r="L80" s="163">
        <v>28</v>
      </c>
      <c r="M80" s="163"/>
      <c r="N80" s="163">
        <v>37</v>
      </c>
      <c r="O80" s="163">
        <v>35</v>
      </c>
      <c r="P80" s="163"/>
      <c r="Q80" s="57"/>
      <c r="R80" s="58"/>
      <c r="S80" s="58"/>
      <c r="T80" s="228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</row>
    <row r="81" spans="1:40" s="60" customFormat="1" ht="30" customHeight="1">
      <c r="A81" s="203" t="s">
        <v>242</v>
      </c>
      <c r="B81" s="165" t="s">
        <v>243</v>
      </c>
      <c r="C81" s="274">
        <v>19</v>
      </c>
      <c r="D81" s="274">
        <v>36</v>
      </c>
      <c r="E81" s="240">
        <v>34</v>
      </c>
      <c r="F81" s="291">
        <v>30</v>
      </c>
      <c r="G81" s="163">
        <v>34</v>
      </c>
      <c r="H81" s="163">
        <v>29</v>
      </c>
      <c r="I81" s="276">
        <v>26</v>
      </c>
      <c r="J81" s="285">
        <v>36</v>
      </c>
      <c r="K81" s="163">
        <v>33</v>
      </c>
      <c r="L81" s="163">
        <v>33</v>
      </c>
      <c r="M81" s="163">
        <v>33</v>
      </c>
      <c r="N81" s="163"/>
      <c r="O81" s="163"/>
      <c r="P81" s="163">
        <v>22</v>
      </c>
      <c r="Q81" s="57"/>
      <c r="R81" s="58"/>
      <c r="S81" s="58"/>
      <c r="T81" s="62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</row>
    <row r="82" spans="1:40" s="60" customFormat="1" ht="30.75" customHeight="1">
      <c r="A82" s="203" t="s">
        <v>190</v>
      </c>
      <c r="B82" s="165" t="s">
        <v>186</v>
      </c>
      <c r="C82" s="274">
        <v>28</v>
      </c>
      <c r="D82" s="274">
        <v>25</v>
      </c>
      <c r="E82" s="240">
        <v>31</v>
      </c>
      <c r="F82" s="291">
        <v>32</v>
      </c>
      <c r="G82" s="163">
        <v>33</v>
      </c>
      <c r="H82" s="163">
        <v>36</v>
      </c>
      <c r="I82" s="276">
        <v>29</v>
      </c>
      <c r="J82" s="285">
        <v>32</v>
      </c>
      <c r="K82" s="163">
        <v>33</v>
      </c>
      <c r="L82" s="163">
        <v>33</v>
      </c>
      <c r="M82" s="163">
        <v>36</v>
      </c>
      <c r="N82" s="163"/>
      <c r="O82" s="163"/>
      <c r="P82" s="163">
        <v>28</v>
      </c>
      <c r="Q82" s="57"/>
      <c r="R82" s="58"/>
      <c r="S82" s="58"/>
      <c r="T82" s="62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</row>
    <row r="83" spans="1:40" s="60" customFormat="1" ht="31.5" customHeight="1">
      <c r="A83" s="203" t="s">
        <v>236</v>
      </c>
      <c r="B83" s="165" t="s">
        <v>238</v>
      </c>
      <c r="C83" s="274">
        <v>29</v>
      </c>
      <c r="D83" s="274">
        <v>35</v>
      </c>
      <c r="E83" s="240">
        <v>30</v>
      </c>
      <c r="F83" s="291">
        <v>34</v>
      </c>
      <c r="G83" s="163">
        <v>30</v>
      </c>
      <c r="H83" s="163">
        <v>30</v>
      </c>
      <c r="I83" s="276">
        <v>28</v>
      </c>
      <c r="J83" s="285">
        <v>31</v>
      </c>
      <c r="K83" s="163">
        <v>36</v>
      </c>
      <c r="L83" s="163">
        <v>28</v>
      </c>
      <c r="M83" s="163">
        <v>32</v>
      </c>
      <c r="N83" s="163"/>
      <c r="O83" s="163"/>
      <c r="P83" s="163">
        <v>30</v>
      </c>
      <c r="Q83" s="57"/>
      <c r="R83" s="58"/>
      <c r="S83" s="58"/>
      <c r="T83" s="62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</row>
    <row r="84" spans="1:40" s="60" customFormat="1" ht="30" customHeight="1">
      <c r="A84" s="203" t="s">
        <v>184</v>
      </c>
      <c r="B84" s="204" t="s">
        <v>185</v>
      </c>
      <c r="C84" s="274">
        <v>32</v>
      </c>
      <c r="D84" s="274">
        <v>30</v>
      </c>
      <c r="E84" s="240">
        <v>25</v>
      </c>
      <c r="F84" s="278">
        <v>30</v>
      </c>
      <c r="G84" s="163">
        <v>33</v>
      </c>
      <c r="H84" s="260">
        <v>29</v>
      </c>
      <c r="I84" s="163">
        <v>27</v>
      </c>
      <c r="J84" s="163">
        <v>32</v>
      </c>
      <c r="K84" s="163">
        <v>37</v>
      </c>
      <c r="L84" s="163">
        <v>34</v>
      </c>
      <c r="M84" s="163"/>
      <c r="N84" s="163">
        <v>36</v>
      </c>
      <c r="O84" s="292"/>
      <c r="P84" s="163">
        <v>36</v>
      </c>
      <c r="Q84" s="57"/>
      <c r="R84" s="58"/>
      <c r="S84" s="58"/>
      <c r="T84" s="58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</row>
    <row r="85" spans="1:40" s="60" customFormat="1" ht="30" customHeight="1">
      <c r="A85" s="203" t="s">
        <v>206</v>
      </c>
      <c r="B85" s="230" t="s">
        <v>225</v>
      </c>
      <c r="C85" s="272">
        <v>31</v>
      </c>
      <c r="D85" s="272">
        <v>30</v>
      </c>
      <c r="E85" s="240">
        <v>30</v>
      </c>
      <c r="F85" s="272">
        <v>32</v>
      </c>
      <c r="G85" s="272">
        <v>34</v>
      </c>
      <c r="H85" s="272">
        <v>30</v>
      </c>
      <c r="I85" s="272">
        <v>27</v>
      </c>
      <c r="J85" s="272">
        <v>38</v>
      </c>
      <c r="K85" s="272">
        <v>38</v>
      </c>
      <c r="L85" s="272">
        <v>33</v>
      </c>
      <c r="M85" s="240">
        <v>31</v>
      </c>
      <c r="N85" s="240"/>
      <c r="O85" s="293"/>
      <c r="P85" s="240">
        <v>32</v>
      </c>
      <c r="Q85" s="57"/>
      <c r="R85" s="58"/>
      <c r="S85" s="58"/>
      <c r="T85" s="58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</row>
    <row r="86" spans="1:40" s="60" customFormat="1" ht="30" customHeight="1">
      <c r="A86" s="211"/>
      <c r="B86" s="213"/>
      <c r="C86" s="166"/>
      <c r="D86" s="166"/>
      <c r="E86" s="59"/>
      <c r="F86" s="233"/>
      <c r="G86" s="166"/>
      <c r="H86" s="171"/>
      <c r="I86" s="234"/>
      <c r="J86" s="235"/>
      <c r="K86" s="166"/>
      <c r="L86" s="166"/>
      <c r="M86" s="212"/>
      <c r="N86" s="171"/>
      <c r="O86" s="236"/>
      <c r="P86" s="171"/>
      <c r="Q86" s="57"/>
      <c r="R86" s="58"/>
      <c r="S86" s="58"/>
      <c r="T86" s="58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</row>
    <row r="87" spans="1:40" s="60" customFormat="1" ht="30" customHeight="1">
      <c r="A87" s="211"/>
      <c r="B87" s="213"/>
      <c r="C87" s="166"/>
      <c r="D87" s="166"/>
      <c r="E87" s="59"/>
      <c r="F87" s="233"/>
      <c r="G87" s="166"/>
      <c r="H87" s="171"/>
      <c r="I87" s="170"/>
      <c r="J87" s="155"/>
      <c r="K87" s="166"/>
      <c r="L87" s="166"/>
      <c r="M87" s="212"/>
      <c r="N87" s="171"/>
      <c r="O87" s="236"/>
      <c r="P87" s="171"/>
      <c r="Q87" s="57"/>
      <c r="R87" s="58"/>
      <c r="S87" s="58"/>
      <c r="T87" s="58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</row>
    <row r="88" spans="1:40" s="60" customFormat="1" ht="30" customHeight="1">
      <c r="A88" s="211"/>
      <c r="B88" s="213"/>
      <c r="C88" s="166"/>
      <c r="D88" s="166"/>
      <c r="E88" s="59"/>
      <c r="F88" s="237"/>
      <c r="G88" s="166"/>
      <c r="H88" s="171"/>
      <c r="I88" s="170"/>
      <c r="J88" s="155"/>
      <c r="K88" s="166"/>
      <c r="L88" s="166"/>
      <c r="M88" s="212"/>
      <c r="N88" s="171"/>
      <c r="O88" s="236"/>
      <c r="P88" s="171"/>
      <c r="Q88" s="57"/>
      <c r="R88" s="58"/>
      <c r="S88" s="58"/>
      <c r="T88" s="58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</row>
    <row r="89" spans="1:40" s="60" customFormat="1" ht="30" customHeight="1">
      <c r="A89" s="211"/>
      <c r="B89" s="213"/>
      <c r="C89" s="166"/>
      <c r="D89" s="166"/>
      <c r="E89" s="59"/>
      <c r="F89" s="237"/>
      <c r="G89" s="166"/>
      <c r="H89" s="171"/>
      <c r="I89" s="170"/>
      <c r="J89" s="238"/>
      <c r="K89" s="166"/>
      <c r="L89" s="166"/>
      <c r="M89" s="212"/>
      <c r="N89" s="171"/>
      <c r="O89" s="236"/>
      <c r="P89" s="171"/>
      <c r="Q89" s="57"/>
      <c r="R89" s="58"/>
      <c r="S89" s="58"/>
      <c r="T89" s="58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</row>
    <row r="90" spans="1:40" s="60" customFormat="1" ht="30" customHeight="1">
      <c r="A90" s="211"/>
      <c r="B90" s="213"/>
      <c r="C90"/>
      <c r="D90"/>
      <c r="E90"/>
      <c r="F90"/>
      <c r="G90"/>
      <c r="H90"/>
      <c r="I90"/>
      <c r="J90"/>
      <c r="K90"/>
      <c r="L90"/>
      <c r="M90"/>
      <c r="N90"/>
      <c r="O90"/>
      <c r="P90" s="171"/>
      <c r="Q90" s="57"/>
      <c r="R90" s="58"/>
      <c r="S90" s="58"/>
      <c r="T90" s="58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</row>
    <row r="91" spans="1:40" s="60" customFormat="1" ht="30" customHeight="1">
      <c r="A91" s="211"/>
      <c r="B91" s="213"/>
      <c r="C91"/>
      <c r="D91"/>
      <c r="E91"/>
      <c r="F91"/>
      <c r="G91"/>
      <c r="H91"/>
      <c r="I91"/>
      <c r="J91"/>
      <c r="K91"/>
      <c r="L91"/>
      <c r="M91"/>
      <c r="N91"/>
      <c r="O91"/>
      <c r="P91" s="171"/>
      <c r="Q91" s="57"/>
      <c r="R91" s="58"/>
      <c r="S91" s="58"/>
      <c r="T91" s="58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</row>
    <row r="92" spans="1:40" s="60" customFormat="1" ht="30" customHeight="1">
      <c r="A92" s="166"/>
      <c r="B92" s="216" t="s">
        <v>188</v>
      </c>
      <c r="C92"/>
      <c r="D92"/>
      <c r="E92"/>
      <c r="F92"/>
      <c r="G92"/>
      <c r="H92"/>
      <c r="I92"/>
      <c r="J92"/>
      <c r="K92"/>
      <c r="L92"/>
      <c r="M92"/>
      <c r="N92"/>
      <c r="O92"/>
      <c r="P92" s="171"/>
      <c r="Q92" s="57"/>
      <c r="R92" s="58"/>
      <c r="S92" s="58"/>
      <c r="T92" s="58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</row>
    <row r="93" spans="1:40" s="60" customFormat="1" ht="30" customHeight="1">
      <c r="A93" s="166"/>
      <c r="B93" s="172" t="s">
        <v>189</v>
      </c>
      <c r="C93" s="334" t="s">
        <v>23</v>
      </c>
      <c r="D93" s="335"/>
      <c r="E93" s="335"/>
      <c r="F93" s="335"/>
      <c r="G93" s="335"/>
      <c r="H93" s="335"/>
      <c r="I93" s="170"/>
      <c r="J93" s="215"/>
      <c r="K93" s="214"/>
      <c r="L93" s="214"/>
      <c r="M93" s="212"/>
      <c r="N93" s="171"/>
      <c r="O93" s="171"/>
      <c r="P93" s="171"/>
      <c r="Q93" s="57"/>
      <c r="R93" s="58"/>
      <c r="S93" s="58"/>
      <c r="T93" s="5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</row>
    <row r="94" spans="1:40" s="60" customFormat="1" ht="30" customHeight="1">
      <c r="A94" s="166"/>
      <c r="B94" s="172" t="s">
        <v>71</v>
      </c>
      <c r="C94" s="172" t="s">
        <v>24</v>
      </c>
      <c r="D94" s="172"/>
      <c r="E94" s="172"/>
      <c r="F94" s="172"/>
      <c r="G94" s="169"/>
      <c r="H94" s="167"/>
      <c r="I94" s="169"/>
      <c r="J94" s="168"/>
      <c r="K94" s="170"/>
      <c r="L94" s="171"/>
      <c r="M94" s="171"/>
      <c r="N94" s="171"/>
      <c r="O94" s="171"/>
      <c r="P94" s="171"/>
      <c r="Q94" s="57"/>
      <c r="R94" s="58"/>
      <c r="S94" s="58"/>
      <c r="T94" s="58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</row>
    <row r="95" spans="1:40" s="60" customFormat="1" ht="30" customHeight="1">
      <c r="A95" s="166"/>
      <c r="B95" s="172" t="s">
        <v>72</v>
      </c>
      <c r="C95" s="172" t="s">
        <v>25</v>
      </c>
      <c r="D95" s="172"/>
      <c r="E95" s="172"/>
      <c r="F95" s="172"/>
      <c r="G95" s="172"/>
      <c r="H95" s="167"/>
      <c r="I95" s="172"/>
      <c r="J95" s="172"/>
      <c r="K95" s="170"/>
      <c r="L95" s="171"/>
      <c r="M95" s="171"/>
      <c r="N95" s="171"/>
      <c r="O95" s="171"/>
      <c r="P95" s="171"/>
      <c r="Q95" s="57"/>
      <c r="R95" s="58"/>
      <c r="S95" s="58"/>
      <c r="T95" s="58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</row>
    <row r="96" spans="1:40" s="60" customFormat="1" ht="30" customHeight="1">
      <c r="A96" s="166"/>
      <c r="B96" s="172" t="s">
        <v>73</v>
      </c>
      <c r="C96" s="172" t="s">
        <v>26</v>
      </c>
      <c r="D96" s="172"/>
      <c r="E96" s="172"/>
      <c r="F96" s="172"/>
      <c r="G96" s="172"/>
      <c r="H96" s="167"/>
      <c r="I96" s="172"/>
      <c r="J96" s="172"/>
      <c r="K96" s="170"/>
      <c r="L96" s="171"/>
      <c r="M96" s="171"/>
      <c r="N96" s="171"/>
      <c r="O96" s="171"/>
      <c r="P96" s="171"/>
      <c r="Q96" s="57"/>
      <c r="R96" s="58"/>
      <c r="S96" s="58"/>
      <c r="T96" s="58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</row>
    <row r="97" spans="1:40" s="60" customFormat="1" ht="30" customHeight="1">
      <c r="A97" s="166"/>
      <c r="B97" s="172" t="s">
        <v>74</v>
      </c>
      <c r="C97" s="172" t="s">
        <v>95</v>
      </c>
      <c r="D97" s="172"/>
      <c r="E97" s="172"/>
      <c r="F97" s="172"/>
      <c r="G97" s="172"/>
      <c r="H97" s="167"/>
      <c r="I97" s="172"/>
      <c r="J97" s="172"/>
      <c r="K97" s="170"/>
      <c r="L97" s="171"/>
      <c r="M97" s="171"/>
      <c r="N97" s="171"/>
      <c r="O97" s="171"/>
      <c r="P97" s="171"/>
      <c r="Q97" s="57"/>
      <c r="R97" s="58"/>
      <c r="S97" s="58"/>
      <c r="T97" s="58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</row>
    <row r="98" spans="1:40" s="60" customFormat="1" ht="30" customHeight="1">
      <c r="A98" s="166"/>
      <c r="B98" s="172" t="s">
        <v>75</v>
      </c>
      <c r="C98" s="172" t="s">
        <v>94</v>
      </c>
      <c r="D98" s="172"/>
      <c r="E98" s="172"/>
      <c r="F98" s="172"/>
      <c r="G98" s="172"/>
      <c r="H98" s="167"/>
      <c r="I98" s="172"/>
      <c r="J98" s="172"/>
      <c r="K98" s="170"/>
      <c r="L98" s="171"/>
      <c r="M98" s="171"/>
      <c r="N98" s="171"/>
      <c r="O98" s="171"/>
      <c r="P98" s="171"/>
      <c r="Q98" s="57"/>
      <c r="R98" s="58"/>
      <c r="S98" s="61"/>
      <c r="T98" s="58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</row>
    <row r="99" spans="1:40" s="60" customFormat="1" ht="30" customHeight="1">
      <c r="A99" s="166"/>
      <c r="B99" s="172" t="s">
        <v>76</v>
      </c>
      <c r="C99" s="172" t="s">
        <v>96</v>
      </c>
      <c r="D99" s="172"/>
      <c r="E99" s="172"/>
      <c r="F99" s="172"/>
      <c r="G99" s="172"/>
      <c r="H99" s="167"/>
      <c r="I99" s="172"/>
      <c r="J99" s="172"/>
      <c r="K99" s="170"/>
      <c r="L99" s="171"/>
      <c r="M99" s="171"/>
      <c r="N99" s="171"/>
      <c r="O99" s="171"/>
      <c r="P99" s="171"/>
      <c r="Q99" s="57"/>
      <c r="R99" s="58"/>
      <c r="S99" s="62"/>
      <c r="T99" s="58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</row>
    <row r="100" spans="1:40" s="60" customFormat="1" ht="30" customHeight="1">
      <c r="A100" s="166"/>
      <c r="B100" s="172" t="s">
        <v>77</v>
      </c>
      <c r="C100" s="172" t="s">
        <v>27</v>
      </c>
      <c r="D100" s="172"/>
      <c r="E100" s="172"/>
      <c r="F100" s="172"/>
      <c r="G100" s="172"/>
      <c r="H100" s="167"/>
      <c r="I100" s="172"/>
      <c r="J100" s="172"/>
      <c r="K100" s="170"/>
      <c r="L100" s="171"/>
      <c r="M100" s="171"/>
      <c r="N100" s="171"/>
      <c r="O100" s="171"/>
      <c r="P100" s="171"/>
      <c r="Q100" s="57"/>
      <c r="R100" s="58"/>
      <c r="S100" s="62"/>
      <c r="T100" s="58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</row>
    <row r="101" spans="1:40" s="60" customFormat="1" ht="30" customHeight="1">
      <c r="A101" s="166"/>
      <c r="B101" s="172" t="s">
        <v>78</v>
      </c>
      <c r="C101" s="172" t="s">
        <v>28</v>
      </c>
      <c r="D101" s="172"/>
      <c r="E101" s="172"/>
      <c r="F101" s="172"/>
      <c r="G101" s="172"/>
      <c r="H101" s="167"/>
      <c r="I101" s="172"/>
      <c r="J101" s="172"/>
      <c r="K101" s="170"/>
      <c r="L101" s="171"/>
      <c r="M101" s="171"/>
      <c r="N101" s="171"/>
      <c r="O101" s="171"/>
      <c r="P101" s="171"/>
      <c r="Q101" s="57"/>
      <c r="R101" s="61"/>
      <c r="S101" s="61"/>
      <c r="T101" s="58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</row>
    <row r="102" spans="1:40" s="60" customFormat="1" ht="30" customHeight="1">
      <c r="A102" s="166"/>
      <c r="B102" s="172" t="s">
        <v>79</v>
      </c>
      <c r="C102" s="172" t="s">
        <v>29</v>
      </c>
      <c r="D102" s="172"/>
      <c r="E102" s="172"/>
      <c r="F102" s="172"/>
      <c r="G102" s="172"/>
      <c r="H102" s="167"/>
      <c r="I102" s="172"/>
      <c r="J102" s="172"/>
      <c r="K102" s="170"/>
      <c r="L102" s="171"/>
      <c r="M102" s="171"/>
      <c r="N102" s="171"/>
      <c r="O102" s="171"/>
      <c r="P102" s="171"/>
      <c r="Q102" s="57"/>
      <c r="R102" s="61"/>
      <c r="S102" s="61"/>
      <c r="T102" s="58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</row>
    <row r="103" spans="1:40" s="60" customFormat="1" ht="30" customHeight="1">
      <c r="A103" s="166"/>
      <c r="B103" s="172" t="s">
        <v>80</v>
      </c>
      <c r="C103" s="172" t="s">
        <v>30</v>
      </c>
      <c r="D103" s="172"/>
      <c r="E103" s="172"/>
      <c r="F103" s="172"/>
      <c r="G103" s="172"/>
      <c r="H103" s="167"/>
      <c r="I103" s="172"/>
      <c r="J103" s="172"/>
      <c r="K103" s="170"/>
      <c r="L103" s="171"/>
      <c r="M103" s="171"/>
      <c r="N103" s="171"/>
      <c r="O103" s="171"/>
      <c r="P103" s="171"/>
      <c r="Q103" s="57"/>
      <c r="R103" s="61"/>
      <c r="S103" s="61"/>
      <c r="T103" s="58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</row>
    <row r="104" spans="1:40" s="60" customFormat="1" ht="30" customHeight="1">
      <c r="A104" s="166"/>
      <c r="B104" s="172" t="s">
        <v>81</v>
      </c>
      <c r="C104" s="172" t="s">
        <v>31</v>
      </c>
      <c r="D104" s="172"/>
      <c r="E104" s="172"/>
      <c r="F104" s="172"/>
      <c r="G104" s="172"/>
      <c r="H104" s="167"/>
      <c r="I104" s="172"/>
      <c r="J104" s="172"/>
      <c r="K104" s="170"/>
      <c r="L104" s="171"/>
      <c r="M104" s="171"/>
      <c r="N104" s="171"/>
      <c r="O104" s="171"/>
      <c r="P104" s="171"/>
      <c r="Q104" s="57"/>
      <c r="R104" s="58"/>
      <c r="S104" s="62"/>
      <c r="T104" s="58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</row>
    <row r="105" spans="1:40" s="60" customFormat="1" ht="30" customHeight="1">
      <c r="A105" s="166"/>
      <c r="B105" s="172" t="s">
        <v>82</v>
      </c>
      <c r="C105" s="172" t="s">
        <v>32</v>
      </c>
      <c r="D105" s="172"/>
      <c r="E105" s="172"/>
      <c r="F105" s="172"/>
      <c r="G105" s="172"/>
      <c r="H105" s="167"/>
      <c r="I105" s="172"/>
      <c r="J105" s="172"/>
      <c r="K105" s="170"/>
      <c r="L105" s="171"/>
      <c r="M105" s="171"/>
      <c r="N105" s="171"/>
      <c r="O105" s="171"/>
      <c r="P105" s="171"/>
      <c r="Q105" s="57"/>
      <c r="R105" s="61"/>
      <c r="S105" s="61"/>
      <c r="T105" s="58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</row>
    <row r="106" spans="1:40" s="60" customFormat="1" ht="30" customHeight="1">
      <c r="A106" s="166"/>
      <c r="B106" s="172" t="s">
        <v>83</v>
      </c>
      <c r="C106" s="172" t="s">
        <v>33</v>
      </c>
      <c r="D106" s="172"/>
      <c r="E106" s="172"/>
      <c r="F106" s="172"/>
      <c r="G106" s="172"/>
      <c r="H106" s="167"/>
      <c r="I106" s="172"/>
      <c r="J106" s="172"/>
      <c r="K106" s="170"/>
      <c r="L106" s="171"/>
      <c r="M106" s="171"/>
      <c r="N106" s="171"/>
      <c r="O106" s="171"/>
      <c r="P106" s="171"/>
      <c r="Q106" s="57"/>
      <c r="R106" s="58"/>
      <c r="S106" s="62"/>
      <c r="T106" s="58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</row>
    <row r="107" spans="1:40" s="60" customFormat="1" ht="20.25">
      <c r="A107" s="79"/>
      <c r="B107" s="79"/>
      <c r="C107" s="80"/>
      <c r="D107" s="80"/>
      <c r="E107" s="80"/>
      <c r="F107" s="80"/>
      <c r="G107" s="81"/>
      <c r="H107" s="82"/>
      <c r="I107" s="80"/>
      <c r="J107" s="80"/>
      <c r="K107" s="81"/>
      <c r="L107" s="80"/>
      <c r="M107" s="80"/>
      <c r="N107" s="80"/>
      <c r="O107" s="80"/>
      <c r="P107" s="80"/>
      <c r="Q107" s="57"/>
      <c r="R107" s="58"/>
      <c r="S107" s="58"/>
      <c r="T107" s="58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</row>
    <row r="108" spans="1:40" s="60" customFormat="1" ht="20.25">
      <c r="A108" s="79"/>
      <c r="B108" s="79"/>
      <c r="C108" s="80"/>
      <c r="D108" s="80"/>
      <c r="E108" s="80"/>
      <c r="F108" s="80"/>
      <c r="G108" s="81"/>
      <c r="H108" s="82"/>
      <c r="I108" s="80"/>
      <c r="J108" s="80"/>
      <c r="K108" s="81"/>
      <c r="L108" s="80"/>
      <c r="M108" s="84"/>
      <c r="N108" s="80"/>
      <c r="O108" s="80"/>
      <c r="P108" s="80"/>
      <c r="Q108" s="57"/>
      <c r="R108" s="58"/>
      <c r="S108" s="58"/>
      <c r="T108" s="58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</row>
    <row r="109" spans="1:40" s="60" customFormat="1" ht="20.25">
      <c r="A109" s="85"/>
      <c r="B109" s="85"/>
      <c r="C109" s="80"/>
      <c r="D109" s="80"/>
      <c r="E109" s="80"/>
      <c r="F109" s="80"/>
      <c r="G109" s="81"/>
      <c r="H109" s="82"/>
      <c r="I109" s="80"/>
      <c r="J109" s="80"/>
      <c r="K109" s="81"/>
      <c r="L109" s="80"/>
      <c r="M109" s="80"/>
      <c r="N109" s="80"/>
      <c r="O109" s="80"/>
      <c r="P109" s="80"/>
      <c r="Q109" s="57"/>
      <c r="R109" s="58"/>
      <c r="S109" s="58"/>
      <c r="T109" s="61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</row>
    <row r="110" spans="1:40" s="60" customFormat="1" ht="20.25">
      <c r="A110" s="59"/>
      <c r="B110" s="59"/>
      <c r="C110" s="80"/>
      <c r="D110" s="80"/>
      <c r="E110" s="80"/>
      <c r="F110" s="80"/>
      <c r="G110" s="81"/>
      <c r="H110" s="82"/>
      <c r="I110" s="80"/>
      <c r="J110" s="80"/>
      <c r="K110" s="81"/>
      <c r="L110" s="80"/>
      <c r="M110" s="80"/>
      <c r="N110" s="80"/>
      <c r="O110" s="80"/>
      <c r="P110" s="80"/>
      <c r="Q110" s="57"/>
      <c r="R110" s="58"/>
      <c r="S110" s="58"/>
      <c r="T110" s="58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</row>
    <row r="111" spans="1:40" s="60" customFormat="1" ht="20.25">
      <c r="A111" s="59"/>
      <c r="B111" s="59"/>
      <c r="C111" s="80"/>
      <c r="D111" s="80"/>
      <c r="E111" s="80"/>
      <c r="F111" s="80"/>
      <c r="G111" s="81"/>
      <c r="H111" s="82"/>
      <c r="I111" s="80"/>
      <c r="J111" s="80"/>
      <c r="K111" s="81"/>
      <c r="L111" s="80"/>
      <c r="M111" s="80"/>
      <c r="N111" s="80"/>
      <c r="O111" s="80"/>
      <c r="P111" s="80"/>
      <c r="Q111" s="57"/>
      <c r="R111" s="58"/>
      <c r="S111" s="58"/>
      <c r="T111" s="58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</row>
    <row r="112" spans="1:40" s="60" customFormat="1" ht="20.25">
      <c r="A112" s="59"/>
      <c r="B112" s="59"/>
      <c r="C112" s="80"/>
      <c r="D112" s="80"/>
      <c r="E112" s="80"/>
      <c r="F112" s="80"/>
      <c r="G112" s="81"/>
      <c r="H112" s="82"/>
      <c r="I112" s="80"/>
      <c r="J112" s="80"/>
      <c r="K112" s="81"/>
      <c r="L112" s="80"/>
      <c r="M112" s="80"/>
      <c r="N112" s="80"/>
      <c r="O112" s="80"/>
      <c r="P112" s="80"/>
      <c r="Q112" s="57"/>
      <c r="R112" s="58"/>
      <c r="S112" s="58"/>
      <c r="T112" s="58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</row>
    <row r="113" spans="1:40" s="60" customFormat="1" ht="20.25">
      <c r="A113" s="59"/>
      <c r="B113" s="59"/>
      <c r="C113" s="80"/>
      <c r="D113" s="80"/>
      <c r="E113" s="80"/>
      <c r="F113" s="80"/>
      <c r="G113" s="81"/>
      <c r="H113" s="82"/>
      <c r="I113" s="80"/>
      <c r="J113" s="80"/>
      <c r="K113" s="81"/>
      <c r="L113" s="80"/>
      <c r="M113" s="80"/>
      <c r="N113" s="80"/>
      <c r="O113" s="80"/>
      <c r="P113" s="80"/>
      <c r="Q113" s="57"/>
      <c r="R113" s="58"/>
      <c r="S113" s="58"/>
      <c r="T113" s="58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</row>
    <row r="114" spans="1:40" s="60" customFormat="1" ht="20.25">
      <c r="A114" s="59"/>
      <c r="B114" s="59"/>
      <c r="C114" s="80"/>
      <c r="D114" s="80"/>
      <c r="E114" s="80"/>
      <c r="F114" s="80"/>
      <c r="G114" s="81"/>
      <c r="H114" s="82"/>
      <c r="I114" s="80"/>
      <c r="J114" s="80"/>
      <c r="K114" s="81"/>
      <c r="L114" s="80"/>
      <c r="M114" s="80"/>
      <c r="N114" s="80"/>
      <c r="O114" s="80"/>
      <c r="P114" s="80"/>
      <c r="Q114" s="57"/>
      <c r="R114" s="58"/>
      <c r="S114" s="58"/>
      <c r="T114" s="58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</row>
    <row r="115" spans="1:40" s="60" customFormat="1" ht="20.25">
      <c r="A115" s="85"/>
      <c r="B115" s="85"/>
      <c r="C115" s="80"/>
      <c r="D115" s="80"/>
      <c r="E115" s="80"/>
      <c r="F115" s="80"/>
      <c r="G115" s="81"/>
      <c r="H115" s="82"/>
      <c r="I115" s="80"/>
      <c r="J115" s="80"/>
      <c r="K115" s="81"/>
      <c r="L115" s="80"/>
      <c r="M115" s="80"/>
      <c r="N115" s="80"/>
      <c r="O115" s="80"/>
      <c r="P115" s="80"/>
      <c r="Q115" s="57"/>
      <c r="R115" s="58"/>
      <c r="S115" s="58"/>
      <c r="T115" s="58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</row>
    <row r="116" spans="1:40" s="60" customFormat="1" ht="20.25">
      <c r="A116" s="85"/>
      <c r="B116" s="85"/>
      <c r="C116" s="80"/>
      <c r="D116" s="80"/>
      <c r="E116" s="80"/>
      <c r="F116" s="80"/>
      <c r="G116" s="81"/>
      <c r="H116" s="82"/>
      <c r="I116" s="80"/>
      <c r="J116" s="80"/>
      <c r="K116" s="81"/>
      <c r="L116" s="80"/>
      <c r="M116" s="80"/>
      <c r="N116" s="80"/>
      <c r="O116" s="80"/>
      <c r="P116" s="80"/>
      <c r="Q116" s="57"/>
      <c r="R116" s="58"/>
      <c r="S116" s="58"/>
      <c r="T116" s="58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</row>
    <row r="117" spans="1:40" s="60" customFormat="1" ht="20.25">
      <c r="A117" s="85"/>
      <c r="B117" s="85"/>
      <c r="C117" s="80"/>
      <c r="D117" s="80"/>
      <c r="E117" s="80"/>
      <c r="F117" s="80"/>
      <c r="G117" s="81"/>
      <c r="H117" s="82"/>
      <c r="I117" s="80"/>
      <c r="J117" s="80"/>
      <c r="K117" s="81"/>
      <c r="L117" s="80"/>
      <c r="M117" s="80"/>
      <c r="N117" s="80"/>
      <c r="O117" s="80"/>
      <c r="P117" s="80"/>
      <c r="Q117" s="57"/>
      <c r="R117" s="58"/>
      <c r="S117" s="58"/>
      <c r="T117" s="58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</row>
    <row r="118" spans="1:40" s="60" customFormat="1" ht="20.25">
      <c r="A118" s="85"/>
      <c r="B118" s="85"/>
      <c r="C118" s="80"/>
      <c r="D118" s="80"/>
      <c r="E118" s="80"/>
      <c r="F118" s="80"/>
      <c r="G118" s="81"/>
      <c r="H118" s="82"/>
      <c r="I118" s="80"/>
      <c r="J118" s="80"/>
      <c r="K118" s="81"/>
      <c r="L118" s="80"/>
      <c r="M118" s="80"/>
      <c r="N118" s="80"/>
      <c r="O118" s="84"/>
      <c r="P118" s="80"/>
      <c r="Q118" s="57"/>
      <c r="R118" s="58"/>
      <c r="S118" s="58"/>
      <c r="T118" s="58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</row>
    <row r="119" spans="1:40" s="60" customFormat="1" ht="20.25">
      <c r="A119" s="85"/>
      <c r="B119" s="85"/>
      <c r="C119" s="80"/>
      <c r="D119" s="80"/>
      <c r="E119" s="80"/>
      <c r="F119" s="80"/>
      <c r="G119" s="80"/>
      <c r="H119" s="82"/>
      <c r="I119" s="80"/>
      <c r="J119" s="80"/>
      <c r="K119" s="81"/>
      <c r="L119" s="80"/>
      <c r="M119" s="80"/>
      <c r="N119" s="80"/>
      <c r="O119" s="80"/>
      <c r="P119" s="80"/>
      <c r="Q119" s="57"/>
      <c r="R119" s="58"/>
      <c r="S119" s="58"/>
      <c r="T119" s="58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</row>
    <row r="120" spans="1:40" s="60" customFormat="1" ht="20.25">
      <c r="A120" s="59"/>
      <c r="B120" s="59"/>
      <c r="C120" s="80"/>
      <c r="D120" s="80"/>
      <c r="E120" s="80"/>
      <c r="F120" s="80"/>
      <c r="G120" s="80"/>
      <c r="H120" s="83"/>
      <c r="I120" s="80"/>
      <c r="J120" s="80"/>
      <c r="K120" s="80"/>
      <c r="L120" s="80"/>
      <c r="M120" s="86"/>
      <c r="N120" s="86"/>
      <c r="O120" s="86"/>
      <c r="P120" s="80"/>
      <c r="Q120" s="57"/>
      <c r="R120" s="58"/>
      <c r="S120" s="58"/>
      <c r="T120" s="58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</row>
    <row r="121" spans="1:40" s="66" customFormat="1" ht="20.25">
      <c r="A121" s="59"/>
      <c r="B121" s="59"/>
      <c r="C121" s="80"/>
      <c r="D121" s="80"/>
      <c r="E121" s="80"/>
      <c r="F121" s="80"/>
      <c r="G121" s="80"/>
      <c r="H121" s="80"/>
      <c r="I121" s="80"/>
      <c r="J121" s="80"/>
      <c r="K121" s="86"/>
      <c r="L121" s="86"/>
      <c r="M121" s="86"/>
      <c r="N121" s="80"/>
      <c r="O121" s="81"/>
      <c r="P121" s="80"/>
      <c r="Q121" s="63"/>
      <c r="R121" s="64"/>
      <c r="S121" s="64"/>
      <c r="T121" s="64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</row>
    <row r="122" spans="1:40" s="66" customFormat="1" ht="20.25">
      <c r="A122" s="59"/>
      <c r="B122" s="59"/>
      <c r="C122" s="80"/>
      <c r="D122" s="80"/>
      <c r="E122" s="80"/>
      <c r="F122" s="80"/>
      <c r="G122" s="80"/>
      <c r="H122" s="80"/>
      <c r="I122" s="80"/>
      <c r="J122" s="80"/>
      <c r="K122" s="86"/>
      <c r="L122" s="86"/>
      <c r="M122" s="86"/>
      <c r="N122" s="80"/>
      <c r="O122" s="81"/>
      <c r="P122" s="80"/>
      <c r="Q122" s="63"/>
      <c r="R122" s="64"/>
      <c r="S122" s="64"/>
      <c r="T122" s="64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</row>
    <row r="123" spans="1:40" s="66" customFormat="1" ht="20.25">
      <c r="A123" s="59"/>
      <c r="B123" s="59"/>
      <c r="C123" s="80"/>
      <c r="D123" s="80"/>
      <c r="E123" s="80"/>
      <c r="F123" s="80"/>
      <c r="G123" s="80"/>
      <c r="H123" s="80"/>
      <c r="I123" s="80"/>
      <c r="J123" s="80"/>
      <c r="K123" s="86"/>
      <c r="L123" s="86"/>
      <c r="M123" s="86"/>
      <c r="N123" s="80"/>
      <c r="O123" s="81"/>
      <c r="P123" s="80"/>
      <c r="Q123" s="63"/>
      <c r="R123" s="64"/>
      <c r="S123" s="64"/>
      <c r="T123" s="64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</row>
    <row r="124" spans="1:40" s="66" customFormat="1" ht="20.25">
      <c r="A124" s="59"/>
      <c r="B124" s="59"/>
      <c r="C124" s="80"/>
      <c r="D124" s="80"/>
      <c r="E124" s="80"/>
      <c r="F124" s="80"/>
      <c r="G124" s="80"/>
      <c r="H124" s="80"/>
      <c r="I124" s="80"/>
      <c r="J124" s="80"/>
      <c r="K124" s="86"/>
      <c r="L124" s="86"/>
      <c r="M124" s="86"/>
      <c r="N124" s="80"/>
      <c r="O124" s="81"/>
      <c r="P124" s="80"/>
      <c r="Q124" s="63"/>
      <c r="R124" s="64"/>
      <c r="S124" s="64"/>
      <c r="T124" s="64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</row>
    <row r="125" spans="1:40" s="66" customFormat="1" ht="20.25">
      <c r="A125" s="59"/>
      <c r="B125" s="59"/>
      <c r="C125" s="80"/>
      <c r="D125" s="80"/>
      <c r="E125" s="80"/>
      <c r="F125" s="80"/>
      <c r="G125" s="80"/>
      <c r="H125" s="80"/>
      <c r="I125" s="80"/>
      <c r="J125" s="80"/>
      <c r="K125" s="86"/>
      <c r="L125" s="86"/>
      <c r="M125" s="86"/>
      <c r="N125" s="80"/>
      <c r="O125" s="81"/>
      <c r="P125" s="80"/>
      <c r="Q125" s="63"/>
      <c r="R125" s="64"/>
      <c r="S125" s="64"/>
      <c r="T125" s="64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</row>
    <row r="126" spans="1:40" s="66" customFormat="1" ht="20.25">
      <c r="A126" s="59"/>
      <c r="B126" s="59"/>
      <c r="C126" s="80"/>
      <c r="D126" s="80"/>
      <c r="E126" s="80"/>
      <c r="F126" s="81"/>
      <c r="G126" s="80"/>
      <c r="H126" s="80"/>
      <c r="I126" s="80"/>
      <c r="J126" s="80"/>
      <c r="K126" s="86"/>
      <c r="L126" s="86"/>
      <c r="M126" s="86"/>
      <c r="N126" s="80"/>
      <c r="O126" s="81"/>
      <c r="P126" s="80"/>
      <c r="Q126" s="63"/>
      <c r="R126" s="64"/>
      <c r="S126" s="64"/>
      <c r="T126" s="64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</row>
  </sheetData>
  <sheetProtection/>
  <mergeCells count="3">
    <mergeCell ref="A5:P5"/>
    <mergeCell ref="A36:B36"/>
    <mergeCell ref="C93:H93"/>
  </mergeCells>
  <conditionalFormatting sqref="K89:L89 G86:H89 K86:K88 L86:L87 F86:F87 C89:D89 K8:L34 F9:F34 G8:H34 C8:D34 K37:L39 G37:H39 C37:D39 C41:D41 G41:H41 K41:L41 K43:L45 G43:H45 C43:D45 C48:D49 G48:H49 K48:L49 K52:L54 G52:H54 C52:D54 C57:D59 G57:H59 K57:L59 K62:L62 G62:H62 C62:D62 C64:D65 G64:H65 K64:L65 K70:L71 G70:H71 C70:D71 C75:D75 G75:H75 K75:L75 K78:L84 G78:H84 C78:D84">
    <cfRule type="cellIs" priority="45" dxfId="59" operator="lessThan" stopIfTrue="1">
      <formula>15</formula>
    </cfRule>
  </conditionalFormatting>
  <conditionalFormatting sqref="F8">
    <cfRule type="cellIs" priority="44" dxfId="59" operator="lessThan" stopIfTrue="1">
      <formula>15</formula>
    </cfRule>
  </conditionalFormatting>
  <conditionalFormatting sqref="G35">
    <cfRule type="cellIs" priority="33" dxfId="59" operator="lessThan" stopIfTrue="1">
      <formula>15</formula>
    </cfRule>
  </conditionalFormatting>
  <conditionalFormatting sqref="L35">
    <cfRule type="cellIs" priority="28" dxfId="59" operator="lessThan" stopIfTrue="1">
      <formula>15</formula>
    </cfRule>
  </conditionalFormatting>
  <conditionalFormatting sqref="H35">
    <cfRule type="cellIs" priority="30" dxfId="59" operator="lessThan" stopIfTrue="1">
      <formula>15</formula>
    </cfRule>
  </conditionalFormatting>
  <conditionalFormatting sqref="K35">
    <cfRule type="cellIs" priority="29" dxfId="59" operator="lessThan" stopIfTrue="1">
      <formula>15</formula>
    </cfRule>
  </conditionalFormatting>
  <conditionalFormatting sqref="F35">
    <cfRule type="cellIs" priority="18" dxfId="59" operator="lessThan" stopIfTrue="1">
      <formula>15</formula>
    </cfRule>
  </conditionalFormatting>
  <conditionalFormatting sqref="F84">
    <cfRule type="cellIs" priority="21" dxfId="59" operator="lessThan" stopIfTrue="1">
      <formula>15</formula>
    </cfRule>
  </conditionalFormatting>
  <conditionalFormatting sqref="K40:L40 G40:H40 C40:D40">
    <cfRule type="cellIs" priority="17" dxfId="59" operator="lessThan" stopIfTrue="1">
      <formula>15</formula>
    </cfRule>
  </conditionalFormatting>
  <conditionalFormatting sqref="K42:L42 G42:H42 C42:D42">
    <cfRule type="cellIs" priority="16" dxfId="59" operator="lessThan" stopIfTrue="1">
      <formula>15</formula>
    </cfRule>
  </conditionalFormatting>
  <conditionalFormatting sqref="K46:L46 G46:H46 C46:D46">
    <cfRule type="cellIs" priority="15" dxfId="59" operator="lessThan" stopIfTrue="1">
      <formula>15</formula>
    </cfRule>
  </conditionalFormatting>
  <conditionalFormatting sqref="K47:L47 G47:H47 C47:D47">
    <cfRule type="cellIs" priority="14" dxfId="59" operator="lessThan" stopIfTrue="1">
      <formula>15</formula>
    </cfRule>
  </conditionalFormatting>
  <conditionalFormatting sqref="K50:L50 G50:H50 C50:D50">
    <cfRule type="cellIs" priority="13" dxfId="59" operator="lessThan" stopIfTrue="1">
      <formula>15</formula>
    </cfRule>
  </conditionalFormatting>
  <conditionalFormatting sqref="K51:L51 G51:H51 C51:D51">
    <cfRule type="cellIs" priority="12" dxfId="59" operator="lessThan" stopIfTrue="1">
      <formula>15</formula>
    </cfRule>
  </conditionalFormatting>
  <conditionalFormatting sqref="K55:L55 G55:H55 C55:D55">
    <cfRule type="cellIs" priority="10" dxfId="59" operator="lessThan" stopIfTrue="1">
      <formula>15</formula>
    </cfRule>
  </conditionalFormatting>
  <conditionalFormatting sqref="K56:L56 G56:H56 C56:D56">
    <cfRule type="cellIs" priority="9" dxfId="59" operator="lessThan" stopIfTrue="1">
      <formula>15</formula>
    </cfRule>
  </conditionalFormatting>
  <conditionalFormatting sqref="K60:L60 G60:H60 C60:D60">
    <cfRule type="cellIs" priority="8" dxfId="59" operator="lessThan" stopIfTrue="1">
      <formula>15</formula>
    </cfRule>
  </conditionalFormatting>
  <conditionalFormatting sqref="K61:L61 G61:H61 C61:D61">
    <cfRule type="cellIs" priority="7" dxfId="59" operator="lessThan" stopIfTrue="1">
      <formula>15</formula>
    </cfRule>
  </conditionalFormatting>
  <conditionalFormatting sqref="K63:L63 G63:H63 C63:D63">
    <cfRule type="cellIs" priority="6" dxfId="59" operator="lessThan" stopIfTrue="1">
      <formula>15</formula>
    </cfRule>
  </conditionalFormatting>
  <conditionalFormatting sqref="K66:L66 G66:H66 C66:D66">
    <cfRule type="cellIs" priority="5" dxfId="59" operator="lessThan" stopIfTrue="1">
      <formula>15</formula>
    </cfRule>
  </conditionalFormatting>
  <conditionalFormatting sqref="K67:L69 G67:H69 C67:D69">
    <cfRule type="cellIs" priority="4" dxfId="59" operator="lessThan" stopIfTrue="1">
      <formula>15</formula>
    </cfRule>
  </conditionalFormatting>
  <conditionalFormatting sqref="K72:L74 G72:H74 C72:D74">
    <cfRule type="cellIs" priority="3" dxfId="59" operator="lessThan" stopIfTrue="1">
      <formula>15</formula>
    </cfRule>
  </conditionalFormatting>
  <conditionalFormatting sqref="K76:L76 G76:H76 C76:D76">
    <cfRule type="cellIs" priority="2" dxfId="59" operator="lessThan" stopIfTrue="1">
      <formula>15</formula>
    </cfRule>
  </conditionalFormatting>
  <conditionalFormatting sqref="K77:L77 G77:H77 C77:D77">
    <cfRule type="cellIs" priority="1" dxfId="59" operator="lessThan" stopIfTrue="1">
      <formula>15</formula>
    </cfRule>
  </conditionalFormatting>
  <printOptions horizontalCentered="1"/>
  <pageMargins left="0.45" right="0.45" top="0.45" bottom="0.45" header="0.3" footer="0.3"/>
  <pageSetup horizontalDpi="600" verticalDpi="600" orientation="landscape" paperSize="9" scale="52" r:id="rId1"/>
  <headerFooter>
    <oddFooter>&amp;CPage &amp;P&amp;R&amp;D</oddFooter>
  </headerFooter>
  <rowBreaks count="1" manualBreakCount="1">
    <brk id="10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82"/>
  <sheetViews>
    <sheetView tabSelected="1" view="pageBreakPreview" zoomScale="46" zoomScaleNormal="67" zoomScaleSheetLayoutView="46" zoomScalePageLayoutView="0" workbookViewId="0" topLeftCell="A1">
      <pane xSplit="2" ySplit="7" topLeftCell="C6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8" sqref="B38:B84"/>
    </sheetView>
  </sheetViews>
  <sheetFormatPr defaultColWidth="9.140625" defaultRowHeight="15"/>
  <cols>
    <col min="1" max="1" width="46.421875" style="40" customWidth="1"/>
    <col min="2" max="2" width="35.7109375" style="22" customWidth="1"/>
    <col min="3" max="19" width="9.140625" style="12" customWidth="1"/>
    <col min="20" max="20" width="8.00390625" style="12" customWidth="1"/>
    <col min="21" max="29" width="9.140625" style="12" customWidth="1"/>
    <col min="30" max="30" width="11.421875" style="12" customWidth="1"/>
    <col min="31" max="31" width="11.140625" style="12" customWidth="1"/>
    <col min="32" max="32" width="11.421875" style="12" customWidth="1"/>
    <col min="33" max="33" width="13.00390625" style="12" customWidth="1"/>
    <col min="34" max="34" width="22.28125" style="40" customWidth="1"/>
    <col min="35" max="16384" width="9.140625" style="40" customWidth="1"/>
  </cols>
  <sheetData>
    <row r="1" spans="2:34" ht="15" hidden="1">
      <c r="B1" s="4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  <c r="Z1" s="9"/>
      <c r="AA1" s="9"/>
      <c r="AB1" s="9"/>
      <c r="AC1" s="9"/>
      <c r="AD1" s="9"/>
      <c r="AE1" s="9"/>
      <c r="AF1" s="9"/>
      <c r="AG1" s="9"/>
      <c r="AH1" s="11"/>
    </row>
    <row r="2" ht="15" hidden="1"/>
    <row r="3" spans="1:34" ht="22.5">
      <c r="A3" s="100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</row>
    <row r="4" spans="1:34" s="41" customFormat="1" ht="27.75" customHeight="1">
      <c r="A4" s="173"/>
      <c r="B4" s="371" t="s">
        <v>6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</row>
    <row r="5" spans="1:34" s="41" customFormat="1" ht="68.25" customHeight="1">
      <c r="A5" s="173"/>
      <c r="B5" s="378" t="s">
        <v>234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</row>
    <row r="6" spans="1:34" s="41" customFormat="1" ht="20.25">
      <c r="A6" s="174"/>
      <c r="B6" s="174"/>
      <c r="C6" s="379" t="s">
        <v>64</v>
      </c>
      <c r="D6" s="380"/>
      <c r="E6" s="379" t="s">
        <v>66</v>
      </c>
      <c r="F6" s="380"/>
      <c r="G6" s="379" t="s">
        <v>181</v>
      </c>
      <c r="H6" s="380"/>
      <c r="I6" s="379" t="s">
        <v>197</v>
      </c>
      <c r="J6" s="380"/>
      <c r="K6" s="379" t="s">
        <v>92</v>
      </c>
      <c r="L6" s="380"/>
      <c r="M6" s="379" t="s">
        <v>93</v>
      </c>
      <c r="N6" s="380"/>
      <c r="O6" s="379" t="s">
        <v>67</v>
      </c>
      <c r="P6" s="380"/>
      <c r="Q6" s="379" t="s">
        <v>43</v>
      </c>
      <c r="R6" s="380"/>
      <c r="S6" s="379" t="s">
        <v>44</v>
      </c>
      <c r="T6" s="380"/>
      <c r="U6" s="379" t="s">
        <v>45</v>
      </c>
      <c r="V6" s="380"/>
      <c r="W6" s="379" t="s">
        <v>68</v>
      </c>
      <c r="X6" s="380"/>
      <c r="Y6" s="379" t="s">
        <v>47</v>
      </c>
      <c r="Z6" s="380"/>
      <c r="AA6" s="379" t="s">
        <v>69</v>
      </c>
      <c r="AB6" s="380"/>
      <c r="AC6" s="379" t="s">
        <v>49</v>
      </c>
      <c r="AD6" s="380"/>
      <c r="AE6" s="175"/>
      <c r="AF6" s="175"/>
      <c r="AG6" s="175"/>
      <c r="AH6" s="175"/>
    </row>
    <row r="7" spans="1:34" s="42" customFormat="1" ht="34.5" customHeight="1">
      <c r="A7" s="176" t="s">
        <v>0</v>
      </c>
      <c r="B7" s="176" t="s">
        <v>8</v>
      </c>
      <c r="C7" s="372" t="s">
        <v>9</v>
      </c>
      <c r="D7" s="373"/>
      <c r="E7" s="376" t="s">
        <v>10</v>
      </c>
      <c r="F7" s="377"/>
      <c r="G7" s="372" t="s">
        <v>11</v>
      </c>
      <c r="H7" s="373"/>
      <c r="I7" s="372" t="s">
        <v>12</v>
      </c>
      <c r="J7" s="373"/>
      <c r="K7" s="372" t="s">
        <v>13</v>
      </c>
      <c r="L7" s="373"/>
      <c r="M7" s="372" t="s">
        <v>14</v>
      </c>
      <c r="N7" s="373"/>
      <c r="O7" s="372" t="s">
        <v>15</v>
      </c>
      <c r="P7" s="373"/>
      <c r="Q7" s="372" t="s">
        <v>16</v>
      </c>
      <c r="R7" s="373"/>
      <c r="S7" s="372" t="s">
        <v>17</v>
      </c>
      <c r="T7" s="373"/>
      <c r="U7" s="372" t="s">
        <v>18</v>
      </c>
      <c r="V7" s="373"/>
      <c r="W7" s="372" t="s">
        <v>19</v>
      </c>
      <c r="X7" s="373"/>
      <c r="Y7" s="372" t="s">
        <v>20</v>
      </c>
      <c r="Z7" s="373"/>
      <c r="AA7" s="372" t="s">
        <v>21</v>
      </c>
      <c r="AB7" s="373"/>
      <c r="AC7" s="372" t="s">
        <v>22</v>
      </c>
      <c r="AD7" s="373"/>
      <c r="AE7" s="177"/>
      <c r="AF7" s="177"/>
      <c r="AG7" s="177"/>
      <c r="AH7" s="177"/>
    </row>
    <row r="8" spans="1:34" s="42" customFormat="1" ht="31.5" customHeight="1">
      <c r="A8" s="174"/>
      <c r="B8" s="174"/>
      <c r="C8" s="176" t="s">
        <v>1</v>
      </c>
      <c r="D8" s="176" t="s">
        <v>2</v>
      </c>
      <c r="E8" s="176" t="s">
        <v>1</v>
      </c>
      <c r="F8" s="176" t="s">
        <v>2</v>
      </c>
      <c r="G8" s="176" t="s">
        <v>172</v>
      </c>
      <c r="H8" s="176" t="s">
        <v>2</v>
      </c>
      <c r="I8" s="176" t="s">
        <v>1</v>
      </c>
      <c r="J8" s="176" t="s">
        <v>2</v>
      </c>
      <c r="K8" s="176" t="s">
        <v>1</v>
      </c>
      <c r="L8" s="178" t="s">
        <v>2</v>
      </c>
      <c r="M8" s="176" t="s">
        <v>1</v>
      </c>
      <c r="N8" s="176" t="s">
        <v>2</v>
      </c>
      <c r="O8" s="176" t="s">
        <v>1</v>
      </c>
      <c r="P8" s="176" t="s">
        <v>2</v>
      </c>
      <c r="Q8" s="176" t="s">
        <v>1</v>
      </c>
      <c r="R8" s="176" t="s">
        <v>2</v>
      </c>
      <c r="S8" s="176" t="s">
        <v>1</v>
      </c>
      <c r="T8" s="176" t="s">
        <v>2</v>
      </c>
      <c r="U8" s="176" t="s">
        <v>1</v>
      </c>
      <c r="V8" s="176" t="s">
        <v>2</v>
      </c>
      <c r="W8" s="176" t="s">
        <v>1</v>
      </c>
      <c r="X8" s="176" t="s">
        <v>2</v>
      </c>
      <c r="Y8" s="179" t="s">
        <v>1</v>
      </c>
      <c r="Z8" s="176" t="s">
        <v>2</v>
      </c>
      <c r="AA8" s="176" t="s">
        <v>1</v>
      </c>
      <c r="AB8" s="176" t="s">
        <v>2</v>
      </c>
      <c r="AC8" s="176" t="s">
        <v>1</v>
      </c>
      <c r="AD8" s="176" t="s">
        <v>2</v>
      </c>
      <c r="AE8" s="180" t="s">
        <v>107</v>
      </c>
      <c r="AF8" s="180" t="s">
        <v>3</v>
      </c>
      <c r="AG8" s="176" t="s">
        <v>4</v>
      </c>
      <c r="AH8" s="176" t="s">
        <v>5</v>
      </c>
    </row>
    <row r="9" spans="1:34" s="43" customFormat="1" ht="31.5" customHeight="1">
      <c r="A9" s="189" t="s">
        <v>111</v>
      </c>
      <c r="B9" s="191"/>
      <c r="C9" s="261">
        <f>COURSEWORK!C8+'EXAM MARK'!D8</f>
        <v>32</v>
      </c>
      <c r="D9" s="262">
        <f aca="true" t="shared" si="0" ref="D9:AD9">IF(C9&gt;=79.5,5,IF(C9&gt;=74.5,4.5,IF(C9&gt;=69.5,4,IF(C9&gt;=64.5,3.5,IF(C9&gt;=59.5,3,IF(C9&gt;=54.5,2.5,IF(C9&gt;=49.5,2,IF(C9&gt;=44.5,1.5,0))))))))</f>
        <v>0</v>
      </c>
      <c r="E9" s="261">
        <f>COURSEWORK!D8+'EXAM MARK'!F8</f>
        <v>0</v>
      </c>
      <c r="F9" s="262">
        <f t="shared" si="0"/>
        <v>0</v>
      </c>
      <c r="G9" s="261">
        <f>COURSEWORK!E8+'EXAM MARK'!H8</f>
        <v>0</v>
      </c>
      <c r="H9" s="262">
        <f t="shared" si="0"/>
        <v>0</v>
      </c>
      <c r="I9" s="261">
        <f>COURSEWORK!F8+'EXAM MARK'!J8</f>
        <v>0</v>
      </c>
      <c r="J9" s="262">
        <f t="shared" si="0"/>
        <v>0</v>
      </c>
      <c r="K9" s="261">
        <f>COURSEWORK!G8+'EXAM MARK'!L8</f>
        <v>36</v>
      </c>
      <c r="L9" s="262">
        <f t="shared" si="0"/>
        <v>0</v>
      </c>
      <c r="M9" s="263">
        <f>COURSEWORK!H8+'EXAM MARK'!N8</f>
        <v>0</v>
      </c>
      <c r="N9" s="262">
        <f t="shared" si="0"/>
        <v>0</v>
      </c>
      <c r="O9" s="261">
        <f>COURSEWORK!I8+'EXAM MARK'!P8</f>
        <v>0</v>
      </c>
      <c r="P9" s="262">
        <f t="shared" si="0"/>
        <v>0</v>
      </c>
      <c r="Q9" s="261">
        <f>COURSEWORK!J8+'EXAM MARK'!R8</f>
        <v>0</v>
      </c>
      <c r="R9" s="262">
        <f t="shared" si="0"/>
        <v>0</v>
      </c>
      <c r="S9" s="261">
        <f>COURSEWORK!K8+'EXAM MARK'!T8</f>
        <v>0</v>
      </c>
      <c r="T9" s="262">
        <f t="shared" si="0"/>
        <v>0</v>
      </c>
      <c r="U9" s="261">
        <f>COURSEWORK!L8+'EXAM MARK'!V8</f>
        <v>32.8</v>
      </c>
      <c r="V9" s="262">
        <f t="shared" si="0"/>
        <v>0</v>
      </c>
      <c r="W9" s="263">
        <f>COURSEWORK!M8+'EXAM MARK'!X8</f>
        <v>0</v>
      </c>
      <c r="X9" s="262">
        <f t="shared" si="0"/>
        <v>0</v>
      </c>
      <c r="Y9" s="263">
        <f>COURSEWORK!N8+'EXAM MARK'!Z8</f>
        <v>0</v>
      </c>
      <c r="Z9" s="262">
        <f t="shared" si="0"/>
        <v>0</v>
      </c>
      <c r="AA9" s="263">
        <f>COURSEWORK!O8+'EXAM MARK'!AB8</f>
        <v>0</v>
      </c>
      <c r="AB9" s="262">
        <f t="shared" si="0"/>
        <v>0</v>
      </c>
      <c r="AC9" s="263">
        <f>COURSEWORK!P8+'EXAM MARK'!AD8</f>
        <v>0</v>
      </c>
      <c r="AD9" s="262">
        <f t="shared" si="0"/>
        <v>0</v>
      </c>
      <c r="AE9" s="264"/>
      <c r="AF9" s="265"/>
      <c r="AG9" s="266"/>
      <c r="AH9" s="267" t="s">
        <v>244</v>
      </c>
    </row>
    <row r="10" spans="1:34" s="43" customFormat="1" ht="31.5" customHeight="1">
      <c r="A10" s="189" t="s">
        <v>113</v>
      </c>
      <c r="B10" s="192"/>
      <c r="C10" s="261">
        <f>COURSEWORK!C9+'EXAM MARK'!D9</f>
        <v>75.8</v>
      </c>
      <c r="D10" s="262">
        <f aca="true" t="shared" si="1" ref="D10:D84">IF(C10&gt;=79.5,5,IF(C10&gt;=74.5,4.5,IF(C10&gt;=69.5,4,IF(C10&gt;=64.5,3.5,IF(C10&gt;=59.5,3,IF(C10&gt;=54.5,2.5,IF(C10&gt;=49.5,2,IF(C10&gt;=44.5,1.5,0))))))))</f>
        <v>4.5</v>
      </c>
      <c r="E10" s="261">
        <f>COURSEWORK!D9+'EXAM MARK'!F9</f>
        <v>70.2</v>
      </c>
      <c r="F10" s="262">
        <f aca="true" t="shared" si="2" ref="F10:F84">IF(E10&gt;=79.5,5,IF(E10&gt;=74.5,4.5,IF(E10&gt;=69.5,4,IF(E10&gt;=64.5,3.5,IF(E10&gt;=59.5,3,IF(E10&gt;=54.5,2.5,IF(E10&gt;=49.5,2,IF(E10&gt;=44.5,1.5,0))))))))</f>
        <v>4</v>
      </c>
      <c r="G10" s="261">
        <f>COURSEWORK!E9+'EXAM MARK'!H9</f>
        <v>74.2</v>
      </c>
      <c r="H10" s="262">
        <f aca="true" t="shared" si="3" ref="H10:H84">IF(G10&gt;=79.5,5,IF(G10&gt;=74.5,4.5,IF(G10&gt;=69.5,4,IF(G10&gt;=64.5,3.5,IF(G10&gt;=59.5,3,IF(G10&gt;=54.5,2.5,IF(G10&gt;=49.5,2,IF(G10&gt;=44.5,1.5,0))))))))</f>
        <v>4</v>
      </c>
      <c r="I10" s="261">
        <f>COURSEWORK!F9+'EXAM MARK'!J9</f>
        <v>83</v>
      </c>
      <c r="J10" s="262">
        <f aca="true" t="shared" si="4" ref="J10:J84">IF(I10&gt;=79.5,5,IF(I10&gt;=74.5,4.5,IF(I10&gt;=69.5,4,IF(I10&gt;=64.5,3.5,IF(I10&gt;=59.5,3,IF(I10&gt;=54.5,2.5,IF(I10&gt;=49.5,2,IF(I10&gt;=44.5,1.5,0))))))))</f>
        <v>5</v>
      </c>
      <c r="K10" s="261">
        <f>COURSEWORK!G9+'EXAM MARK'!L9</f>
        <v>73</v>
      </c>
      <c r="L10" s="262">
        <f aca="true" t="shared" si="5" ref="L10:L84">IF(K10&gt;=79.5,5,IF(K10&gt;=74.5,4.5,IF(K10&gt;=69.5,4,IF(K10&gt;=64.5,3.5,IF(K10&gt;=59.5,3,IF(K10&gt;=54.5,2.5,IF(K10&gt;=49.5,2,IF(K10&gt;=44.5,1.5,0))))))))</f>
        <v>4</v>
      </c>
      <c r="M10" s="263">
        <f>COURSEWORK!H9+'EXAM MARK'!N9</f>
        <v>80.19999999999999</v>
      </c>
      <c r="N10" s="262">
        <f aca="true" t="shared" si="6" ref="N10:N84">IF(M10&gt;=79.5,5,IF(M10&gt;=74.5,4.5,IF(M10&gt;=69.5,4,IF(M10&gt;=64.5,3.5,IF(M10&gt;=59.5,3,IF(M10&gt;=54.5,2.5,IF(M10&gt;=49.5,2,IF(M10&gt;=44.5,1.5,0))))))))</f>
        <v>5</v>
      </c>
      <c r="O10" s="261">
        <f>COURSEWORK!I9+'EXAM MARK'!P9</f>
        <v>74.6</v>
      </c>
      <c r="P10" s="262">
        <f aca="true" t="shared" si="7" ref="P10:P84">IF(O10&gt;=79.5,5,IF(O10&gt;=74.5,4.5,IF(O10&gt;=69.5,4,IF(O10&gt;=64.5,3.5,IF(O10&gt;=59.5,3,IF(O10&gt;=54.5,2.5,IF(O10&gt;=49.5,2,IF(O10&gt;=44.5,1.5,0))))))))</f>
        <v>4.5</v>
      </c>
      <c r="Q10" s="261">
        <f>COURSEWORK!J9+'EXAM MARK'!R9</f>
        <v>78.6</v>
      </c>
      <c r="R10" s="262">
        <f aca="true" t="shared" si="8" ref="R10:R84">IF(Q10&gt;=79.5,5,IF(Q10&gt;=74.5,4.5,IF(Q10&gt;=69.5,4,IF(Q10&gt;=64.5,3.5,IF(Q10&gt;=59.5,3,IF(Q10&gt;=54.5,2.5,IF(Q10&gt;=49.5,2,IF(Q10&gt;=44.5,1.5,0))))))))</f>
        <v>4.5</v>
      </c>
      <c r="S10" s="261">
        <f>COURSEWORK!K9+'EXAM MARK'!T9</f>
        <v>82</v>
      </c>
      <c r="T10" s="262">
        <f aca="true" t="shared" si="9" ref="T10:T84">IF(S10&gt;=79.5,5,IF(S10&gt;=74.5,4.5,IF(S10&gt;=69.5,4,IF(S10&gt;=64.5,3.5,IF(S10&gt;=59.5,3,IF(S10&gt;=54.5,2.5,IF(S10&gt;=49.5,2,IF(S10&gt;=44.5,1.5,0))))))))</f>
        <v>5</v>
      </c>
      <c r="U10" s="261">
        <f>COURSEWORK!L9+'EXAM MARK'!V9</f>
        <v>71.19999999999999</v>
      </c>
      <c r="V10" s="262">
        <f aca="true" t="shared" si="10" ref="V10:V84">IF(U10&gt;=79.5,5,IF(U10&gt;=74.5,4.5,IF(U10&gt;=69.5,4,IF(U10&gt;=64.5,3.5,IF(U10&gt;=59.5,3,IF(U10&gt;=54.5,2.5,IF(U10&gt;=49.5,2,IF(U10&gt;=44.5,1.5,0))))))))</f>
        <v>4</v>
      </c>
      <c r="W10" s="263">
        <f>COURSEWORK!M9+'EXAM MARK'!X9</f>
        <v>81.19999999999999</v>
      </c>
      <c r="X10" s="262">
        <f aca="true" t="shared" si="11" ref="X10:X84">IF(W10&gt;=79.5,5,IF(W10&gt;=74.5,4.5,IF(W10&gt;=69.5,4,IF(W10&gt;=64.5,3.5,IF(W10&gt;=59.5,3,IF(W10&gt;=54.5,2.5,IF(W10&gt;=49.5,2,IF(W10&gt;=44.5,1.5,0))))))))</f>
        <v>5</v>
      </c>
      <c r="Y10" s="263">
        <f>COURSEWORK!N9+'EXAM MARK'!Z9</f>
        <v>0</v>
      </c>
      <c r="Z10" s="262">
        <f aca="true" t="shared" si="12" ref="Z10:Z84">IF(Y10&gt;=79.5,5,IF(Y10&gt;=74.5,4.5,IF(Y10&gt;=69.5,4,IF(Y10&gt;=64.5,3.5,IF(Y10&gt;=59.5,3,IF(Y10&gt;=54.5,2.5,IF(Y10&gt;=49.5,2,IF(Y10&gt;=44.5,1.5,0))))))))</f>
        <v>0</v>
      </c>
      <c r="AA10" s="263">
        <f>COURSEWORK!O9+'EXAM MARK'!AB9</f>
        <v>0</v>
      </c>
      <c r="AB10" s="262">
        <f aca="true" t="shared" si="13" ref="AB10:AB84">IF(AA10&gt;=79.5,5,IF(AA10&gt;=74.5,4.5,IF(AA10&gt;=69.5,4,IF(AA10&gt;=64.5,3.5,IF(AA10&gt;=59.5,3,IF(AA10&gt;=54.5,2.5,IF(AA10&gt;=49.5,2,IF(AA10&gt;=44.5,1.5,0))))))))</f>
        <v>0</v>
      </c>
      <c r="AC10" s="263">
        <f>COURSEWORK!P9+'EXAM MARK'!AD9</f>
        <v>80.69999999999999</v>
      </c>
      <c r="AD10" s="262">
        <f aca="true" t="shared" si="14" ref="AD10:AD84">IF(AC10&gt;=79.5,5,IF(AC10&gt;=74.5,4.5,IF(AC10&gt;=69.5,4,IF(AC10&gt;=64.5,3.5,IF(AC10&gt;=59.5,3,IF(AC10&gt;=54.5,2.5,IF(AC10&gt;=49.5,2,IF(AC10&gt;=44.5,1.5,0))))))))</f>
        <v>5</v>
      </c>
      <c r="AE10" s="264">
        <f aca="true" t="shared" si="15" ref="AE10:AE84">C10+E10+G10+I10+K10+M10+O10+Q10+S10+U10+W10+Y10+AA10+AC10</f>
        <v>924.7</v>
      </c>
      <c r="AF10" s="265">
        <f aca="true" t="shared" si="16" ref="AF10:AF84">D10*2.5+F10*2.5+H10*2.5+J10*2.5+L10*3.5+N10*3.5+P10*3.5+R10*3.5+T10*3.5+V10*3.5+X10*2.5+Z10*2.5+AB10*2.5+AD10*2.5</f>
        <v>163.25</v>
      </c>
      <c r="AG10" s="266">
        <f aca="true" t="shared" si="17" ref="AG10:AG36">(AF10/36)</f>
        <v>4.534722222222222</v>
      </c>
      <c r="AH10" s="267" t="str">
        <f>IF(AG10&gt;=4.395,"First",IF(AG10&gt;=3.995,"2nd Upper",IF(AG10&gt;=3.495,"2nd Lower",IF(AG10&gt;=2.995,"Pass"))))</f>
        <v>First</v>
      </c>
    </row>
    <row r="11" spans="1:34" s="43" customFormat="1" ht="31.5" customHeight="1">
      <c r="A11" s="189" t="s">
        <v>115</v>
      </c>
      <c r="B11" s="192"/>
      <c r="C11" s="261">
        <f>COURSEWORK!C10+'EXAM MARK'!D10</f>
        <v>79.4</v>
      </c>
      <c r="D11" s="262">
        <f t="shared" si="1"/>
        <v>4.5</v>
      </c>
      <c r="E11" s="261">
        <f>COURSEWORK!D10+'EXAM MARK'!F10</f>
        <v>65</v>
      </c>
      <c r="F11" s="262">
        <f t="shared" si="2"/>
        <v>3.5</v>
      </c>
      <c r="G11" s="261">
        <f>COURSEWORK!E10+'EXAM MARK'!H10</f>
        <v>74.8</v>
      </c>
      <c r="H11" s="262">
        <f t="shared" si="3"/>
        <v>4.5</v>
      </c>
      <c r="I11" s="261">
        <f>COURSEWORK!F10+'EXAM MARK'!J10</f>
        <v>76.4</v>
      </c>
      <c r="J11" s="262">
        <f t="shared" si="4"/>
        <v>4.5</v>
      </c>
      <c r="K11" s="261">
        <f>COURSEWORK!G10+'EXAM MARK'!L10</f>
        <v>67</v>
      </c>
      <c r="L11" s="262">
        <f t="shared" si="5"/>
        <v>3.5</v>
      </c>
      <c r="M11" s="263">
        <f>COURSEWORK!H10+'EXAM MARK'!N10</f>
        <v>66</v>
      </c>
      <c r="N11" s="262">
        <f t="shared" si="6"/>
        <v>3.5</v>
      </c>
      <c r="O11" s="261">
        <f>COURSEWORK!I10+'EXAM MARK'!P10</f>
        <v>65.6</v>
      </c>
      <c r="P11" s="262">
        <f t="shared" si="7"/>
        <v>3.5</v>
      </c>
      <c r="Q11" s="261">
        <f>COURSEWORK!J10+'EXAM MARK'!R10</f>
        <v>63.6</v>
      </c>
      <c r="R11" s="262">
        <f t="shared" si="8"/>
        <v>3</v>
      </c>
      <c r="S11" s="261">
        <f>COURSEWORK!K10+'EXAM MARK'!T10</f>
        <v>61.8</v>
      </c>
      <c r="T11" s="262">
        <f t="shared" si="9"/>
        <v>3</v>
      </c>
      <c r="U11" s="261">
        <f>COURSEWORK!L10+'EXAM MARK'!V10</f>
        <v>73.4</v>
      </c>
      <c r="V11" s="262">
        <f t="shared" si="10"/>
        <v>4</v>
      </c>
      <c r="W11" s="263">
        <f>COURSEWORK!M10+'EXAM MARK'!X10</f>
        <v>59.6</v>
      </c>
      <c r="X11" s="262">
        <f t="shared" si="11"/>
        <v>3</v>
      </c>
      <c r="Y11" s="263">
        <f>COURSEWORK!N10+'EXAM MARK'!Z10</f>
        <v>0</v>
      </c>
      <c r="Z11" s="262">
        <f t="shared" si="12"/>
        <v>0</v>
      </c>
      <c r="AA11" s="263">
        <f>COURSEWORK!O10+'EXAM MARK'!AB10</f>
        <v>0</v>
      </c>
      <c r="AB11" s="262">
        <f t="shared" si="13"/>
        <v>0</v>
      </c>
      <c r="AC11" s="263">
        <f>COURSEWORK!P10+'EXAM MARK'!AD10</f>
        <v>82.5</v>
      </c>
      <c r="AD11" s="262">
        <f t="shared" si="14"/>
        <v>5</v>
      </c>
      <c r="AE11" s="264">
        <f t="shared" si="15"/>
        <v>835.1</v>
      </c>
      <c r="AF11" s="265">
        <f t="shared" si="16"/>
        <v>134.25</v>
      </c>
      <c r="AG11" s="266">
        <f t="shared" si="17"/>
        <v>3.7291666666666665</v>
      </c>
      <c r="AH11" s="267" t="str">
        <f>IF(AG11&gt;=4.395,"First",IF(AG11&gt;=3.995,"2nd Upper",IF(AG11&gt;=3.495,"2nd Lower",IF(AG11&gt;=2.995,"Pass"))))</f>
        <v>2nd Lower</v>
      </c>
    </row>
    <row r="12" spans="1:34" s="43" customFormat="1" ht="31.5" customHeight="1">
      <c r="A12" s="189" t="s">
        <v>117</v>
      </c>
      <c r="B12" s="193"/>
      <c r="C12" s="261">
        <f>COURSEWORK!C11+'EXAM MARK'!D11</f>
        <v>74.8</v>
      </c>
      <c r="D12" s="262">
        <f t="shared" si="1"/>
        <v>4.5</v>
      </c>
      <c r="E12" s="261">
        <f>COURSEWORK!D11+'EXAM MARK'!F11</f>
        <v>67.19999999999999</v>
      </c>
      <c r="F12" s="262">
        <f t="shared" si="2"/>
        <v>3.5</v>
      </c>
      <c r="G12" s="261">
        <f>COURSEWORK!E11+'EXAM MARK'!H11</f>
        <v>75.2</v>
      </c>
      <c r="H12" s="262">
        <f t="shared" si="3"/>
        <v>4.5</v>
      </c>
      <c r="I12" s="261">
        <f>COURSEWORK!F11+'EXAM MARK'!J11</f>
        <v>68.6</v>
      </c>
      <c r="J12" s="262">
        <f t="shared" si="4"/>
        <v>3.5</v>
      </c>
      <c r="K12" s="261">
        <f>COURSEWORK!G11+'EXAM MARK'!L11</f>
        <v>60.8</v>
      </c>
      <c r="L12" s="262">
        <f t="shared" si="5"/>
        <v>3</v>
      </c>
      <c r="M12" s="263">
        <f>COURSEWORK!H11+'EXAM MARK'!N11</f>
        <v>72</v>
      </c>
      <c r="N12" s="262">
        <f t="shared" si="6"/>
        <v>4</v>
      </c>
      <c r="O12" s="261">
        <f>COURSEWORK!I11+'EXAM MARK'!P11</f>
        <v>65.19999999999999</v>
      </c>
      <c r="P12" s="262">
        <f t="shared" si="7"/>
        <v>3.5</v>
      </c>
      <c r="Q12" s="261">
        <f>COURSEWORK!J11+'EXAM MARK'!R11</f>
        <v>64.19999999999999</v>
      </c>
      <c r="R12" s="262">
        <f t="shared" si="8"/>
        <v>3</v>
      </c>
      <c r="S12" s="261">
        <f>COURSEWORK!K11+'EXAM MARK'!T11</f>
        <v>72.19999999999999</v>
      </c>
      <c r="T12" s="262">
        <f t="shared" si="9"/>
        <v>4</v>
      </c>
      <c r="U12" s="261">
        <f>COURSEWORK!L11+'EXAM MARK'!V11</f>
        <v>68.19999999999999</v>
      </c>
      <c r="V12" s="262">
        <f t="shared" si="10"/>
        <v>3.5</v>
      </c>
      <c r="W12" s="263">
        <f>COURSEWORK!M11+'EXAM MARK'!X11</f>
        <v>66.6</v>
      </c>
      <c r="X12" s="262">
        <f t="shared" si="11"/>
        <v>3.5</v>
      </c>
      <c r="Y12" s="263">
        <f>COURSEWORK!N11+'EXAM MARK'!Z11</f>
        <v>0</v>
      </c>
      <c r="Z12" s="262">
        <f t="shared" si="12"/>
        <v>0</v>
      </c>
      <c r="AA12" s="263">
        <f>COURSEWORK!O11+'EXAM MARK'!AB11</f>
        <v>0</v>
      </c>
      <c r="AB12" s="262">
        <f t="shared" si="13"/>
        <v>0</v>
      </c>
      <c r="AC12" s="263">
        <f>COURSEWORK!P11+'EXAM MARK'!AD11</f>
        <v>86.4</v>
      </c>
      <c r="AD12" s="262">
        <f t="shared" si="14"/>
        <v>5</v>
      </c>
      <c r="AE12" s="264">
        <f t="shared" si="15"/>
        <v>841.4000000000001</v>
      </c>
      <c r="AF12" s="265">
        <f t="shared" si="16"/>
        <v>134.75</v>
      </c>
      <c r="AG12" s="266">
        <f t="shared" si="17"/>
        <v>3.7430555555555554</v>
      </c>
      <c r="AH12" s="267" t="str">
        <f>IF(AG12&gt;=4.395,"First",IF(AG12&gt;=3.995,"2nd Upper",IF(AG12&gt;=3.495,"2nd Lower",IF(AG12&gt;=2.995,"Pass"))))</f>
        <v>2nd Lower</v>
      </c>
    </row>
    <row r="13" spans="1:34" s="43" customFormat="1" ht="31.5" customHeight="1">
      <c r="A13" s="189" t="s">
        <v>119</v>
      </c>
      <c r="B13" s="193"/>
      <c r="C13" s="261">
        <f>COURSEWORK!C12+'EXAM MARK'!D12</f>
        <v>28</v>
      </c>
      <c r="D13" s="262">
        <f t="shared" si="1"/>
        <v>0</v>
      </c>
      <c r="E13" s="261">
        <f>COURSEWORK!D12+'EXAM MARK'!F12</f>
        <v>0</v>
      </c>
      <c r="F13" s="262">
        <f t="shared" si="2"/>
        <v>0</v>
      </c>
      <c r="G13" s="261">
        <f>COURSEWORK!E12+'EXAM MARK'!H12</f>
        <v>0</v>
      </c>
      <c r="H13" s="262">
        <f t="shared" si="3"/>
        <v>0</v>
      </c>
      <c r="I13" s="261">
        <f>COURSEWORK!F12+'EXAM MARK'!J12</f>
        <v>28</v>
      </c>
      <c r="J13" s="262">
        <f t="shared" si="4"/>
        <v>0</v>
      </c>
      <c r="K13" s="261">
        <f>COURSEWORK!G12+'EXAM MARK'!L12</f>
        <v>54.8</v>
      </c>
      <c r="L13" s="262">
        <f t="shared" si="5"/>
        <v>2.5</v>
      </c>
      <c r="M13" s="263">
        <f>COURSEWORK!H12+'EXAM MARK'!N12</f>
        <v>0</v>
      </c>
      <c r="N13" s="262">
        <f t="shared" si="6"/>
        <v>0</v>
      </c>
      <c r="O13" s="261">
        <f>COURSEWORK!I12+'EXAM MARK'!P12</f>
        <v>0</v>
      </c>
      <c r="P13" s="262">
        <f t="shared" si="7"/>
        <v>0</v>
      </c>
      <c r="Q13" s="261">
        <f>COURSEWORK!J12+'EXAM MARK'!R12</f>
        <v>0</v>
      </c>
      <c r="R13" s="262">
        <f t="shared" si="8"/>
        <v>0</v>
      </c>
      <c r="S13" s="261">
        <f>COURSEWORK!K12+'EXAM MARK'!T12</f>
        <v>31</v>
      </c>
      <c r="T13" s="262">
        <f t="shared" si="9"/>
        <v>0</v>
      </c>
      <c r="U13" s="261">
        <f>COURSEWORK!L12+'EXAM MARK'!V12</f>
        <v>60</v>
      </c>
      <c r="V13" s="262">
        <f t="shared" si="10"/>
        <v>3</v>
      </c>
      <c r="W13" s="263">
        <f>COURSEWORK!M12+'EXAM MARK'!X12</f>
        <v>0</v>
      </c>
      <c r="X13" s="262">
        <f t="shared" si="11"/>
        <v>0</v>
      </c>
      <c r="Y13" s="263">
        <f>COURSEWORK!N12+'EXAM MARK'!Z12</f>
        <v>0</v>
      </c>
      <c r="Z13" s="262">
        <f t="shared" si="12"/>
        <v>0</v>
      </c>
      <c r="AA13" s="263">
        <f>COURSEWORK!O12+'EXAM MARK'!AB12</f>
        <v>0</v>
      </c>
      <c r="AB13" s="262">
        <f t="shared" si="13"/>
        <v>0</v>
      </c>
      <c r="AC13" s="263">
        <f>COURSEWORK!P12+'EXAM MARK'!AD12</f>
        <v>0</v>
      </c>
      <c r="AD13" s="262">
        <f t="shared" si="14"/>
        <v>0</v>
      </c>
      <c r="AE13" s="264"/>
      <c r="AF13" s="265"/>
      <c r="AG13" s="266">
        <f t="shared" si="17"/>
        <v>0</v>
      </c>
      <c r="AH13" s="267" t="s">
        <v>244</v>
      </c>
    </row>
    <row r="14" spans="1:34" s="43" customFormat="1" ht="31.5" customHeight="1">
      <c r="A14" s="189" t="s">
        <v>121</v>
      </c>
      <c r="B14" s="193"/>
      <c r="C14" s="261">
        <f>COURSEWORK!C13+'EXAM MARK'!D13</f>
        <v>67.19999999999999</v>
      </c>
      <c r="D14" s="262">
        <f t="shared" si="1"/>
        <v>3.5</v>
      </c>
      <c r="E14" s="261">
        <f>COURSEWORK!D13+'EXAM MARK'!F13</f>
        <v>74.6</v>
      </c>
      <c r="F14" s="262">
        <f t="shared" si="2"/>
        <v>4.5</v>
      </c>
      <c r="G14" s="261">
        <f>COURSEWORK!E13+'EXAM MARK'!H13</f>
        <v>32</v>
      </c>
      <c r="H14" s="262">
        <f t="shared" si="3"/>
        <v>0</v>
      </c>
      <c r="I14" s="261">
        <f>COURSEWORK!F13+'EXAM MARK'!J13</f>
        <v>0</v>
      </c>
      <c r="J14" s="262">
        <f t="shared" si="4"/>
        <v>0</v>
      </c>
      <c r="K14" s="261">
        <f>COURSEWORK!G13+'EXAM MARK'!L13</f>
        <v>61.2</v>
      </c>
      <c r="L14" s="262">
        <f t="shared" si="5"/>
        <v>3</v>
      </c>
      <c r="M14" s="263">
        <f>COURSEWORK!H13+'EXAM MARK'!N13</f>
        <v>30</v>
      </c>
      <c r="N14" s="262">
        <f t="shared" si="6"/>
        <v>0</v>
      </c>
      <c r="O14" s="261">
        <f>COURSEWORK!I13+'EXAM MARK'!P13</f>
        <v>42.6</v>
      </c>
      <c r="P14" s="262">
        <f t="shared" si="7"/>
        <v>0</v>
      </c>
      <c r="Q14" s="261">
        <f>COURSEWORK!J13+'EXAM MARK'!R13</f>
        <v>65.4</v>
      </c>
      <c r="R14" s="262">
        <f t="shared" si="8"/>
        <v>3.5</v>
      </c>
      <c r="S14" s="261">
        <f>COURSEWORK!K13+'EXAM MARK'!T13</f>
        <v>29</v>
      </c>
      <c r="T14" s="262">
        <f t="shared" si="9"/>
        <v>0</v>
      </c>
      <c r="U14" s="261">
        <f>COURSEWORK!L13+'EXAM MARK'!V13</f>
        <v>74.6</v>
      </c>
      <c r="V14" s="262">
        <f t="shared" si="10"/>
        <v>4.5</v>
      </c>
      <c r="W14" s="263">
        <f>COURSEWORK!M13+'EXAM MARK'!X13</f>
        <v>71</v>
      </c>
      <c r="X14" s="262">
        <f t="shared" si="11"/>
        <v>4</v>
      </c>
      <c r="Y14" s="263">
        <f>COURSEWORK!N13+'EXAM MARK'!Z13</f>
        <v>0</v>
      </c>
      <c r="Z14" s="262">
        <f t="shared" si="12"/>
        <v>0</v>
      </c>
      <c r="AA14" s="263">
        <f>COURSEWORK!O13+'EXAM MARK'!AB13</f>
        <v>74.8</v>
      </c>
      <c r="AB14" s="262">
        <f t="shared" si="13"/>
        <v>4.5</v>
      </c>
      <c r="AC14" s="263">
        <f>COURSEWORK!P13+'EXAM MARK'!AD13</f>
        <v>0</v>
      </c>
      <c r="AD14" s="262">
        <f t="shared" si="14"/>
        <v>0</v>
      </c>
      <c r="AE14" s="264"/>
      <c r="AF14" s="265"/>
      <c r="AG14" s="266">
        <f t="shared" si="17"/>
        <v>0</v>
      </c>
      <c r="AH14" s="267" t="s">
        <v>244</v>
      </c>
    </row>
    <row r="15" spans="1:34" s="43" customFormat="1" ht="31.5" customHeight="1">
      <c r="A15" s="189" t="s">
        <v>123</v>
      </c>
      <c r="B15" s="194"/>
      <c r="C15" s="261">
        <f>COURSEWORK!C14+'EXAM MARK'!D14</f>
        <v>83.4</v>
      </c>
      <c r="D15" s="262">
        <f t="shared" si="1"/>
        <v>5</v>
      </c>
      <c r="E15" s="261">
        <f>COURSEWORK!D14+'EXAM MARK'!F14</f>
        <v>38</v>
      </c>
      <c r="F15" s="262">
        <f t="shared" si="2"/>
        <v>0</v>
      </c>
      <c r="G15" s="261">
        <f>COURSEWORK!E14+'EXAM MARK'!H14</f>
        <v>75.6</v>
      </c>
      <c r="H15" s="262">
        <f t="shared" si="3"/>
        <v>4.5</v>
      </c>
      <c r="I15" s="261">
        <f>COURSEWORK!F14+'EXAM MARK'!J14</f>
        <v>82.6</v>
      </c>
      <c r="J15" s="262">
        <f t="shared" si="4"/>
        <v>5</v>
      </c>
      <c r="K15" s="261">
        <f>COURSEWORK!G14+'EXAM MARK'!L14</f>
        <v>69.8</v>
      </c>
      <c r="L15" s="262">
        <f t="shared" si="5"/>
        <v>4</v>
      </c>
      <c r="M15" s="263">
        <f>COURSEWORK!H14+'EXAM MARK'!N14</f>
        <v>80.8</v>
      </c>
      <c r="N15" s="262">
        <f t="shared" si="6"/>
        <v>5</v>
      </c>
      <c r="O15" s="261">
        <f>COURSEWORK!I14+'EXAM MARK'!P14</f>
        <v>24</v>
      </c>
      <c r="P15" s="262">
        <f t="shared" si="7"/>
        <v>0</v>
      </c>
      <c r="Q15" s="261">
        <f>COURSEWORK!J14+'EXAM MARK'!R14</f>
        <v>26</v>
      </c>
      <c r="R15" s="262">
        <f t="shared" si="8"/>
        <v>0</v>
      </c>
      <c r="S15" s="261">
        <f>COURSEWORK!K14+'EXAM MARK'!T14</f>
        <v>29</v>
      </c>
      <c r="T15" s="262">
        <f t="shared" si="9"/>
        <v>0</v>
      </c>
      <c r="U15" s="261">
        <f>COURSEWORK!L14+'EXAM MARK'!V14</f>
        <v>78.6</v>
      </c>
      <c r="V15" s="262">
        <f t="shared" si="10"/>
        <v>4.5</v>
      </c>
      <c r="W15" s="263">
        <f>COURSEWORK!M14+'EXAM MARK'!X14</f>
        <v>71.4</v>
      </c>
      <c r="X15" s="262">
        <f t="shared" si="11"/>
        <v>4</v>
      </c>
      <c r="Y15" s="263">
        <f>COURSEWORK!N14+'EXAM MARK'!Z14</f>
        <v>0</v>
      </c>
      <c r="Z15" s="262">
        <f t="shared" si="12"/>
        <v>0</v>
      </c>
      <c r="AA15" s="263">
        <f>COURSEWORK!O14+'EXAM MARK'!AB14</f>
        <v>0</v>
      </c>
      <c r="AB15" s="262">
        <f t="shared" si="13"/>
        <v>0</v>
      </c>
      <c r="AC15" s="263">
        <f>COURSEWORK!P14+'EXAM MARK'!AD14</f>
        <v>86</v>
      </c>
      <c r="AD15" s="262">
        <f t="shared" si="14"/>
        <v>5</v>
      </c>
      <c r="AE15" s="264"/>
      <c r="AF15" s="265"/>
      <c r="AG15" s="266">
        <f t="shared" si="17"/>
        <v>0</v>
      </c>
      <c r="AH15" s="267" t="s">
        <v>244</v>
      </c>
    </row>
    <row r="16" spans="1:34" s="43" customFormat="1" ht="31.5" customHeight="1">
      <c r="A16" s="189" t="s">
        <v>125</v>
      </c>
      <c r="B16" s="193"/>
      <c r="C16" s="261">
        <f>COURSEWORK!C15+'EXAM MARK'!D15</f>
        <v>71.6</v>
      </c>
      <c r="D16" s="262">
        <f t="shared" si="1"/>
        <v>4</v>
      </c>
      <c r="E16" s="261">
        <f>COURSEWORK!D15+'EXAM MARK'!F15</f>
        <v>53</v>
      </c>
      <c r="F16" s="262">
        <f t="shared" si="2"/>
        <v>2</v>
      </c>
      <c r="G16" s="261">
        <f>COURSEWORK!E15+'EXAM MARK'!H15</f>
        <v>72.80000000000001</v>
      </c>
      <c r="H16" s="262">
        <f t="shared" si="3"/>
        <v>4</v>
      </c>
      <c r="I16" s="261">
        <f>COURSEWORK!F15+'EXAM MARK'!J15</f>
        <v>73.6</v>
      </c>
      <c r="J16" s="262">
        <f t="shared" si="4"/>
        <v>4</v>
      </c>
      <c r="K16" s="261">
        <f>COURSEWORK!G15+'EXAM MARK'!L15</f>
        <v>67.6</v>
      </c>
      <c r="L16" s="262">
        <f t="shared" si="5"/>
        <v>3.5</v>
      </c>
      <c r="M16" s="263">
        <f>COURSEWORK!H15+'EXAM MARK'!N15</f>
        <v>78.8</v>
      </c>
      <c r="N16" s="262">
        <f t="shared" si="6"/>
        <v>4.5</v>
      </c>
      <c r="O16" s="261">
        <f>COURSEWORK!I15+'EXAM MARK'!P15</f>
        <v>72.4</v>
      </c>
      <c r="P16" s="262">
        <f t="shared" si="7"/>
        <v>4</v>
      </c>
      <c r="Q16" s="261">
        <f>COURSEWORK!J15+'EXAM MARK'!R15</f>
        <v>70.6</v>
      </c>
      <c r="R16" s="262">
        <f t="shared" si="8"/>
        <v>4</v>
      </c>
      <c r="S16" s="261">
        <f>COURSEWORK!K15+'EXAM MARK'!T15</f>
        <v>77</v>
      </c>
      <c r="T16" s="262">
        <f t="shared" si="9"/>
        <v>4.5</v>
      </c>
      <c r="U16" s="261">
        <f>COURSEWORK!L15+'EXAM MARK'!V15</f>
        <v>67.6</v>
      </c>
      <c r="V16" s="262">
        <f t="shared" si="10"/>
        <v>3.5</v>
      </c>
      <c r="W16" s="263">
        <f>COURSEWORK!M15+'EXAM MARK'!X15</f>
        <v>80.4</v>
      </c>
      <c r="X16" s="262">
        <f t="shared" si="11"/>
        <v>5</v>
      </c>
      <c r="Y16" s="263">
        <f>COURSEWORK!N15+'EXAM MARK'!Z15</f>
        <v>0</v>
      </c>
      <c r="Z16" s="262">
        <f t="shared" si="12"/>
        <v>0</v>
      </c>
      <c r="AA16" s="263">
        <f>COURSEWORK!O15+'EXAM MARK'!AB15</f>
        <v>0</v>
      </c>
      <c r="AB16" s="262">
        <f t="shared" si="13"/>
        <v>0</v>
      </c>
      <c r="AC16" s="263">
        <f>COURSEWORK!P15+'EXAM MARK'!AD15</f>
        <v>82.8</v>
      </c>
      <c r="AD16" s="262">
        <f t="shared" si="14"/>
        <v>5</v>
      </c>
      <c r="AE16" s="264">
        <f t="shared" si="15"/>
        <v>868.2</v>
      </c>
      <c r="AF16" s="265">
        <f t="shared" si="16"/>
        <v>144</v>
      </c>
      <c r="AG16" s="266">
        <f t="shared" si="17"/>
        <v>4</v>
      </c>
      <c r="AH16" s="267" t="s">
        <v>250</v>
      </c>
    </row>
    <row r="17" spans="1:34" s="43" customFormat="1" ht="31.5" customHeight="1">
      <c r="A17" s="189" t="s">
        <v>127</v>
      </c>
      <c r="B17" s="190"/>
      <c r="C17" s="261">
        <f>COURSEWORK!C16+'EXAM MARK'!D16</f>
        <v>61</v>
      </c>
      <c r="D17" s="262">
        <f t="shared" si="1"/>
        <v>3</v>
      </c>
      <c r="E17" s="261">
        <f>COURSEWORK!D16+'EXAM MARK'!F16</f>
        <v>51.599999999999994</v>
      </c>
      <c r="F17" s="262">
        <f t="shared" si="2"/>
        <v>2</v>
      </c>
      <c r="G17" s="261">
        <f>COURSEWORK!E16+'EXAM MARK'!H16</f>
        <v>65.6</v>
      </c>
      <c r="H17" s="262">
        <f t="shared" si="3"/>
        <v>3.5</v>
      </c>
      <c r="I17" s="261">
        <f>COURSEWORK!F16+'EXAM MARK'!J16</f>
        <v>61.4</v>
      </c>
      <c r="J17" s="262">
        <f t="shared" si="4"/>
        <v>3</v>
      </c>
      <c r="K17" s="261">
        <f>COURSEWORK!G16+'EXAM MARK'!L16</f>
        <v>61.199999999999996</v>
      </c>
      <c r="L17" s="262">
        <f t="shared" si="5"/>
        <v>3</v>
      </c>
      <c r="M17" s="263">
        <f>COURSEWORK!H16+'EXAM MARK'!N16</f>
        <v>66</v>
      </c>
      <c r="N17" s="262">
        <f t="shared" si="6"/>
        <v>3.5</v>
      </c>
      <c r="O17" s="261">
        <f>COURSEWORK!I16+'EXAM MARK'!P16</f>
        <v>61.4</v>
      </c>
      <c r="P17" s="262">
        <f t="shared" si="7"/>
        <v>3</v>
      </c>
      <c r="Q17" s="261">
        <f>COURSEWORK!J16+'EXAM MARK'!R16</f>
        <v>57</v>
      </c>
      <c r="R17" s="262">
        <f t="shared" si="8"/>
        <v>2.5</v>
      </c>
      <c r="S17" s="261">
        <f>COURSEWORK!K16+'EXAM MARK'!T16</f>
        <v>62</v>
      </c>
      <c r="T17" s="262">
        <f t="shared" si="9"/>
        <v>3</v>
      </c>
      <c r="U17" s="261">
        <f>COURSEWORK!L16+'EXAM MARK'!V16</f>
        <v>71.19999999999999</v>
      </c>
      <c r="V17" s="262">
        <f t="shared" si="10"/>
        <v>4</v>
      </c>
      <c r="W17" s="263">
        <f>COURSEWORK!M16+'EXAM MARK'!X16</f>
        <v>50.599999999999994</v>
      </c>
      <c r="X17" s="262">
        <f t="shared" si="11"/>
        <v>2</v>
      </c>
      <c r="Y17" s="263">
        <f>COURSEWORK!N16+'EXAM MARK'!Z16</f>
        <v>0</v>
      </c>
      <c r="Z17" s="262">
        <f t="shared" si="12"/>
        <v>0</v>
      </c>
      <c r="AA17" s="263">
        <f>COURSEWORK!O16+'EXAM MARK'!AB16</f>
        <v>0</v>
      </c>
      <c r="AB17" s="262">
        <f t="shared" si="13"/>
        <v>0</v>
      </c>
      <c r="AC17" s="263">
        <f>COURSEWORK!P16+'EXAM MARK'!AD16</f>
        <v>74.5</v>
      </c>
      <c r="AD17" s="262">
        <f t="shared" si="14"/>
        <v>4.5</v>
      </c>
      <c r="AE17" s="264">
        <f t="shared" si="15"/>
        <v>743.5000000000001</v>
      </c>
      <c r="AF17" s="265">
        <f t="shared" si="16"/>
        <v>111.5</v>
      </c>
      <c r="AG17" s="266">
        <f t="shared" si="17"/>
        <v>3.0972222222222223</v>
      </c>
      <c r="AH17" s="267" t="s">
        <v>249</v>
      </c>
    </row>
    <row r="18" spans="1:34" s="43" customFormat="1" ht="31.5" customHeight="1">
      <c r="A18" s="189" t="s">
        <v>129</v>
      </c>
      <c r="B18" s="193"/>
      <c r="C18" s="261">
        <f>COURSEWORK!C17+'EXAM MARK'!D17</f>
        <v>66.19999999999999</v>
      </c>
      <c r="D18" s="262">
        <f t="shared" si="1"/>
        <v>3.5</v>
      </c>
      <c r="E18" s="261">
        <f>COURSEWORK!D17+'EXAM MARK'!F17</f>
        <v>0</v>
      </c>
      <c r="F18" s="262">
        <f t="shared" si="2"/>
        <v>0</v>
      </c>
      <c r="G18" s="261">
        <f>COURSEWORK!E17+'EXAM MARK'!H17</f>
        <v>0</v>
      </c>
      <c r="H18" s="262">
        <f t="shared" si="3"/>
        <v>0</v>
      </c>
      <c r="I18" s="261">
        <f>COURSEWORK!F17+'EXAM MARK'!J17</f>
        <v>0</v>
      </c>
      <c r="J18" s="262">
        <f t="shared" si="4"/>
        <v>0</v>
      </c>
      <c r="K18" s="261">
        <f>COURSEWORK!G17+'EXAM MARK'!L17</f>
        <v>53.599999999999994</v>
      </c>
      <c r="L18" s="262">
        <f t="shared" si="5"/>
        <v>2</v>
      </c>
      <c r="M18" s="263">
        <f>COURSEWORK!H17+'EXAM MARK'!N17</f>
        <v>0</v>
      </c>
      <c r="N18" s="262">
        <f t="shared" si="6"/>
        <v>0</v>
      </c>
      <c r="O18" s="261">
        <f>COURSEWORK!I17+'EXAM MARK'!P17</f>
        <v>0</v>
      </c>
      <c r="P18" s="262">
        <f t="shared" si="7"/>
        <v>0</v>
      </c>
      <c r="Q18" s="261">
        <f>COURSEWORK!J17+'EXAM MARK'!R17</f>
        <v>0</v>
      </c>
      <c r="R18" s="262">
        <f t="shared" si="8"/>
        <v>0</v>
      </c>
      <c r="S18" s="261">
        <f>COURSEWORK!K17+'EXAM MARK'!T17</f>
        <v>0</v>
      </c>
      <c r="T18" s="262">
        <f t="shared" si="9"/>
        <v>0</v>
      </c>
      <c r="U18" s="261">
        <f>COURSEWORK!L17+'EXAM MARK'!V17</f>
        <v>63.8</v>
      </c>
      <c r="V18" s="262">
        <f t="shared" si="10"/>
        <v>3</v>
      </c>
      <c r="W18" s="263">
        <f>COURSEWORK!M17+'EXAM MARK'!X17</f>
        <v>0</v>
      </c>
      <c r="X18" s="262">
        <f t="shared" si="11"/>
        <v>0</v>
      </c>
      <c r="Y18" s="263">
        <f>COURSEWORK!N17+'EXAM MARK'!Z17</f>
        <v>0</v>
      </c>
      <c r="Z18" s="262">
        <f t="shared" si="12"/>
        <v>0</v>
      </c>
      <c r="AA18" s="263">
        <f>COURSEWORK!O17+'EXAM MARK'!AB17</f>
        <v>0</v>
      </c>
      <c r="AB18" s="262">
        <f t="shared" si="13"/>
        <v>0</v>
      </c>
      <c r="AC18" s="263">
        <f>COURSEWORK!P17+'EXAM MARK'!AD17</f>
        <v>0</v>
      </c>
      <c r="AD18" s="262">
        <f t="shared" si="14"/>
        <v>0</v>
      </c>
      <c r="AE18" s="264"/>
      <c r="AF18" s="265"/>
      <c r="AG18" s="266">
        <f t="shared" si="17"/>
        <v>0</v>
      </c>
      <c r="AH18" s="267" t="s">
        <v>244</v>
      </c>
    </row>
    <row r="19" spans="1:34" s="43" customFormat="1" ht="31.5" customHeight="1">
      <c r="A19" s="189" t="s">
        <v>131</v>
      </c>
      <c r="B19" s="193"/>
      <c r="C19" s="261">
        <f>COURSEWORK!C18+'EXAM MARK'!D18</f>
        <v>29</v>
      </c>
      <c r="D19" s="262">
        <f t="shared" si="1"/>
        <v>0</v>
      </c>
      <c r="E19" s="261">
        <f>COURSEWORK!D18+'EXAM MARK'!F18</f>
        <v>0</v>
      </c>
      <c r="F19" s="262">
        <f t="shared" si="2"/>
        <v>0</v>
      </c>
      <c r="G19" s="261">
        <f>COURSEWORK!E18+'EXAM MARK'!H18</f>
        <v>0</v>
      </c>
      <c r="H19" s="262">
        <f t="shared" si="3"/>
        <v>0</v>
      </c>
      <c r="I19" s="261">
        <f>COURSEWORK!F18+'EXAM MARK'!J18</f>
        <v>0</v>
      </c>
      <c r="J19" s="262">
        <f t="shared" si="4"/>
        <v>0</v>
      </c>
      <c r="K19" s="261">
        <f>COURSEWORK!G18+'EXAM MARK'!L18</f>
        <v>30</v>
      </c>
      <c r="L19" s="262">
        <f t="shared" si="5"/>
        <v>0</v>
      </c>
      <c r="M19" s="263">
        <f>COURSEWORK!H18+'EXAM MARK'!N18</f>
        <v>0</v>
      </c>
      <c r="N19" s="262">
        <f t="shared" si="6"/>
        <v>0</v>
      </c>
      <c r="O19" s="261">
        <f>COURSEWORK!I18+'EXAM MARK'!P18</f>
        <v>0</v>
      </c>
      <c r="P19" s="262">
        <f t="shared" si="7"/>
        <v>0</v>
      </c>
      <c r="Q19" s="261">
        <f>COURSEWORK!J18+'EXAM MARK'!R18</f>
        <v>0</v>
      </c>
      <c r="R19" s="262">
        <f t="shared" si="8"/>
        <v>0</v>
      </c>
      <c r="S19" s="261">
        <f>COURSEWORK!K18+'EXAM MARK'!T18</f>
        <v>0</v>
      </c>
      <c r="T19" s="262">
        <f t="shared" si="9"/>
        <v>0</v>
      </c>
      <c r="U19" s="261">
        <f>COURSEWORK!L18+'EXAM MARK'!V18</f>
        <v>19</v>
      </c>
      <c r="V19" s="262">
        <f t="shared" si="10"/>
        <v>0</v>
      </c>
      <c r="W19" s="263">
        <f>COURSEWORK!M18+'EXAM MARK'!X18</f>
        <v>0</v>
      </c>
      <c r="X19" s="262">
        <f t="shared" si="11"/>
        <v>0</v>
      </c>
      <c r="Y19" s="263">
        <f>COURSEWORK!N18+'EXAM MARK'!Z18</f>
        <v>0</v>
      </c>
      <c r="Z19" s="262">
        <f t="shared" si="12"/>
        <v>0</v>
      </c>
      <c r="AA19" s="263">
        <f>COURSEWORK!O18+'EXAM MARK'!AB18</f>
        <v>0</v>
      </c>
      <c r="AB19" s="262">
        <f t="shared" si="13"/>
        <v>0</v>
      </c>
      <c r="AC19" s="263">
        <f>COURSEWORK!P18+'EXAM MARK'!AD18</f>
        <v>0</v>
      </c>
      <c r="AD19" s="262">
        <f t="shared" si="14"/>
        <v>0</v>
      </c>
      <c r="AE19" s="264"/>
      <c r="AF19" s="265"/>
      <c r="AG19" s="266">
        <f t="shared" si="17"/>
        <v>0</v>
      </c>
      <c r="AH19" s="267" t="s">
        <v>244</v>
      </c>
    </row>
    <row r="20" spans="1:34" s="43" customFormat="1" ht="31.5" customHeight="1">
      <c r="A20" s="189" t="s">
        <v>133</v>
      </c>
      <c r="B20" s="193"/>
      <c r="C20" s="261">
        <f>COURSEWORK!C19+'EXAM MARK'!D19</f>
        <v>71.8</v>
      </c>
      <c r="D20" s="262">
        <f t="shared" si="1"/>
        <v>4</v>
      </c>
      <c r="E20" s="261">
        <f>COURSEWORK!D19+'EXAM MARK'!F19</f>
        <v>32</v>
      </c>
      <c r="F20" s="262">
        <f t="shared" si="2"/>
        <v>0</v>
      </c>
      <c r="G20" s="261">
        <f>COURSEWORK!E19+'EXAM MARK'!H19</f>
        <v>69.2</v>
      </c>
      <c r="H20" s="262">
        <f t="shared" si="3"/>
        <v>3.5</v>
      </c>
      <c r="I20" s="261">
        <f>COURSEWORK!F19+'EXAM MARK'!J19</f>
        <v>60.400000000000006</v>
      </c>
      <c r="J20" s="262">
        <f t="shared" si="4"/>
        <v>3</v>
      </c>
      <c r="K20" s="261">
        <f>COURSEWORK!G19+'EXAM MARK'!L19</f>
        <v>64.19999999999999</v>
      </c>
      <c r="L20" s="262">
        <f t="shared" si="5"/>
        <v>3</v>
      </c>
      <c r="M20" s="263">
        <f>COURSEWORK!H19+'EXAM MARK'!N19</f>
        <v>71.4</v>
      </c>
      <c r="N20" s="262">
        <f t="shared" si="6"/>
        <v>4</v>
      </c>
      <c r="O20" s="261">
        <f>COURSEWORK!I19+'EXAM MARK'!P19</f>
        <v>20</v>
      </c>
      <c r="P20" s="262">
        <f t="shared" si="7"/>
        <v>0</v>
      </c>
      <c r="Q20" s="261">
        <f>COURSEWORK!J19+'EXAM MARK'!R19</f>
        <v>26</v>
      </c>
      <c r="R20" s="262">
        <f t="shared" si="8"/>
        <v>0</v>
      </c>
      <c r="S20" s="261">
        <f>COURSEWORK!K19+'EXAM MARK'!T19</f>
        <v>70.8</v>
      </c>
      <c r="T20" s="262">
        <f t="shared" si="9"/>
        <v>4</v>
      </c>
      <c r="U20" s="261">
        <f>COURSEWORK!L19+'EXAM MARK'!V19</f>
        <v>64.4</v>
      </c>
      <c r="V20" s="262">
        <f t="shared" si="10"/>
        <v>3</v>
      </c>
      <c r="W20" s="263">
        <f>COURSEWORK!M19+'EXAM MARK'!X19</f>
        <v>0</v>
      </c>
      <c r="X20" s="262">
        <f t="shared" si="11"/>
        <v>0</v>
      </c>
      <c r="Y20" s="263">
        <f>COURSEWORK!N19+'EXAM MARK'!Z19</f>
        <v>0</v>
      </c>
      <c r="Z20" s="262">
        <f t="shared" si="12"/>
        <v>0</v>
      </c>
      <c r="AA20" s="263">
        <f>COURSEWORK!O19+'EXAM MARK'!AB19</f>
        <v>78</v>
      </c>
      <c r="AB20" s="262">
        <f t="shared" si="13"/>
        <v>4.5</v>
      </c>
      <c r="AC20" s="263">
        <f>COURSEWORK!P19+'EXAM MARK'!AD19</f>
        <v>0</v>
      </c>
      <c r="AD20" s="262">
        <f t="shared" si="14"/>
        <v>0</v>
      </c>
      <c r="AE20" s="264"/>
      <c r="AF20" s="265"/>
      <c r="AG20" s="266">
        <f t="shared" si="17"/>
        <v>0</v>
      </c>
      <c r="AH20" s="267" t="s">
        <v>244</v>
      </c>
    </row>
    <row r="21" spans="1:34" s="43" customFormat="1" ht="31.5" customHeight="1">
      <c r="A21" s="189" t="s">
        <v>135</v>
      </c>
      <c r="B21" s="193"/>
      <c r="C21" s="261">
        <f>COURSEWORK!C20+'EXAM MARK'!D20</f>
        <v>33</v>
      </c>
      <c r="D21" s="262">
        <f t="shared" si="1"/>
        <v>0</v>
      </c>
      <c r="E21" s="261">
        <f>COURSEWORK!D20+'EXAM MARK'!F20</f>
        <v>38.4</v>
      </c>
      <c r="F21" s="262">
        <f t="shared" si="2"/>
        <v>0</v>
      </c>
      <c r="G21" s="261">
        <f>COURSEWORK!E20+'EXAM MARK'!H20</f>
        <v>71.6</v>
      </c>
      <c r="H21" s="262">
        <f t="shared" si="3"/>
        <v>4</v>
      </c>
      <c r="I21" s="261">
        <f>COURSEWORK!F20+'EXAM MARK'!J20</f>
        <v>59.8</v>
      </c>
      <c r="J21" s="262">
        <f t="shared" si="4"/>
        <v>3</v>
      </c>
      <c r="K21" s="261">
        <f>COURSEWORK!G20+'EXAM MARK'!L20</f>
        <v>24</v>
      </c>
      <c r="L21" s="262">
        <f t="shared" si="5"/>
        <v>0</v>
      </c>
      <c r="M21" s="263">
        <f>COURSEWORK!H20+'EXAM MARK'!N20</f>
        <v>61.199999999999996</v>
      </c>
      <c r="N21" s="262">
        <f t="shared" si="6"/>
        <v>3</v>
      </c>
      <c r="O21" s="261">
        <f>COURSEWORK!I20+'EXAM MARK'!P20</f>
        <v>64.6</v>
      </c>
      <c r="P21" s="262">
        <f t="shared" si="7"/>
        <v>3.5</v>
      </c>
      <c r="Q21" s="261">
        <f>COURSEWORK!J20+'EXAM MARK'!R20</f>
        <v>64.4</v>
      </c>
      <c r="R21" s="262">
        <f t="shared" si="8"/>
        <v>3</v>
      </c>
      <c r="S21" s="261">
        <f>COURSEWORK!K20+'EXAM MARK'!T20</f>
        <v>61.199999999999996</v>
      </c>
      <c r="T21" s="262">
        <f t="shared" si="9"/>
        <v>3</v>
      </c>
      <c r="U21" s="261">
        <f>COURSEWORK!L20+'EXAM MARK'!V20</f>
        <v>28</v>
      </c>
      <c r="V21" s="262">
        <f t="shared" si="10"/>
        <v>0</v>
      </c>
      <c r="W21" s="263">
        <f>COURSEWORK!M20+'EXAM MARK'!X20</f>
        <v>61</v>
      </c>
      <c r="X21" s="262">
        <f t="shared" si="11"/>
        <v>3</v>
      </c>
      <c r="Y21" s="263">
        <f>COURSEWORK!N20+'EXAM MARK'!Z20</f>
        <v>0</v>
      </c>
      <c r="Z21" s="262">
        <f t="shared" si="12"/>
        <v>0</v>
      </c>
      <c r="AA21" s="263">
        <f>COURSEWORK!O20+'EXAM MARK'!AB20</f>
        <v>0</v>
      </c>
      <c r="AB21" s="262">
        <f t="shared" si="13"/>
        <v>0</v>
      </c>
      <c r="AC21" s="263">
        <f>COURSEWORK!P20+'EXAM MARK'!AD20</f>
        <v>74.1</v>
      </c>
      <c r="AD21" s="262">
        <f t="shared" si="14"/>
        <v>4</v>
      </c>
      <c r="AE21" s="264"/>
      <c r="AF21" s="265"/>
      <c r="AG21" s="266">
        <f t="shared" si="17"/>
        <v>0</v>
      </c>
      <c r="AH21" s="267" t="s">
        <v>244</v>
      </c>
    </row>
    <row r="22" spans="1:34" s="43" customFormat="1" ht="31.5" customHeight="1">
      <c r="A22" s="189" t="s">
        <v>137</v>
      </c>
      <c r="B22" s="190"/>
      <c r="C22" s="261">
        <f>COURSEWORK!C21+'EXAM MARK'!D21</f>
        <v>77.19999999999999</v>
      </c>
      <c r="D22" s="262">
        <f t="shared" si="1"/>
        <v>4.5</v>
      </c>
      <c r="E22" s="261">
        <f>COURSEWORK!D21+'EXAM MARK'!F21</f>
        <v>71.6</v>
      </c>
      <c r="F22" s="262">
        <f t="shared" si="2"/>
        <v>4</v>
      </c>
      <c r="G22" s="261">
        <f>COURSEWORK!E21+'EXAM MARK'!H21</f>
        <v>75.4</v>
      </c>
      <c r="H22" s="262">
        <f t="shared" si="3"/>
        <v>4.5</v>
      </c>
      <c r="I22" s="261">
        <f>COURSEWORK!F21+'EXAM MARK'!J21</f>
        <v>67.6</v>
      </c>
      <c r="J22" s="262">
        <f t="shared" si="4"/>
        <v>3.5</v>
      </c>
      <c r="K22" s="261">
        <f>COURSEWORK!G21+'EXAM MARK'!L21</f>
        <v>71.6</v>
      </c>
      <c r="L22" s="262">
        <f t="shared" si="5"/>
        <v>4</v>
      </c>
      <c r="M22" s="263">
        <f>COURSEWORK!H21+'EXAM MARK'!N21</f>
        <v>76.4</v>
      </c>
      <c r="N22" s="262">
        <f t="shared" si="6"/>
        <v>4.5</v>
      </c>
      <c r="O22" s="261">
        <f>COURSEWORK!I21+'EXAM MARK'!P21</f>
        <v>74.4</v>
      </c>
      <c r="P22" s="262">
        <f t="shared" si="7"/>
        <v>4</v>
      </c>
      <c r="Q22" s="261">
        <f>COURSEWORK!J21+'EXAM MARK'!R21</f>
        <v>76.4</v>
      </c>
      <c r="R22" s="262">
        <f t="shared" si="8"/>
        <v>4.5</v>
      </c>
      <c r="S22" s="261">
        <f>COURSEWORK!K21+'EXAM MARK'!T21</f>
        <v>75</v>
      </c>
      <c r="T22" s="262">
        <f t="shared" si="9"/>
        <v>4.5</v>
      </c>
      <c r="U22" s="261">
        <f>COURSEWORK!L21+'EXAM MARK'!V21</f>
        <v>71.19999999999999</v>
      </c>
      <c r="V22" s="262">
        <f t="shared" si="10"/>
        <v>4</v>
      </c>
      <c r="W22" s="263">
        <f>COURSEWORK!M21+'EXAM MARK'!X21</f>
        <v>62.4</v>
      </c>
      <c r="X22" s="262">
        <f t="shared" si="11"/>
        <v>3</v>
      </c>
      <c r="Y22" s="263">
        <f>COURSEWORK!N21+'EXAM MARK'!Z21</f>
        <v>0</v>
      </c>
      <c r="Z22" s="262">
        <f t="shared" si="12"/>
        <v>0</v>
      </c>
      <c r="AA22" s="263">
        <f>COURSEWORK!O21+'EXAM MARK'!AB21</f>
        <v>84.8</v>
      </c>
      <c r="AB22" s="262">
        <f t="shared" si="13"/>
        <v>5</v>
      </c>
      <c r="AC22" s="263">
        <f>COURSEWORK!P21+'EXAM MARK'!AD21</f>
        <v>0</v>
      </c>
      <c r="AD22" s="262">
        <f t="shared" si="14"/>
        <v>0</v>
      </c>
      <c r="AE22" s="264">
        <f t="shared" si="15"/>
        <v>883.9999999999999</v>
      </c>
      <c r="AF22" s="265">
        <f t="shared" si="16"/>
        <v>150.5</v>
      </c>
      <c r="AG22" s="266">
        <f t="shared" si="17"/>
        <v>4.180555555555555</v>
      </c>
      <c r="AH22" s="267" t="str">
        <f>IF(AG22&gt;=4.395,"First",IF(AG22&gt;=3.995,"2nd Upper",IF(AG22&gt;=3.495,"2nd Lower",IF(AG22&gt;=2.995,"Pass"))))</f>
        <v>2nd Upper</v>
      </c>
    </row>
    <row r="23" spans="1:34" s="43" customFormat="1" ht="31.5" customHeight="1">
      <c r="A23" s="189" t="s">
        <v>139</v>
      </c>
      <c r="B23" s="193"/>
      <c r="C23" s="261">
        <f>COURSEWORK!C22+'EXAM MARK'!D22</f>
        <v>70.8</v>
      </c>
      <c r="D23" s="262">
        <f t="shared" si="1"/>
        <v>4</v>
      </c>
      <c r="E23" s="261">
        <f>COURSEWORK!D22+'EXAM MARK'!F22</f>
        <v>0</v>
      </c>
      <c r="F23" s="262">
        <f t="shared" si="2"/>
        <v>0</v>
      </c>
      <c r="G23" s="261">
        <f>COURSEWORK!E22+'EXAM MARK'!H22</f>
        <v>0</v>
      </c>
      <c r="H23" s="262">
        <f t="shared" si="3"/>
        <v>0</v>
      </c>
      <c r="I23" s="261">
        <f>COURSEWORK!F22+'EXAM MARK'!J22</f>
        <v>75</v>
      </c>
      <c r="J23" s="262">
        <f t="shared" si="4"/>
        <v>4.5</v>
      </c>
      <c r="K23" s="261">
        <f>COURSEWORK!G22+'EXAM MARK'!L22</f>
        <v>52.8</v>
      </c>
      <c r="L23" s="262">
        <f t="shared" si="5"/>
        <v>2</v>
      </c>
      <c r="M23" s="263">
        <f>COURSEWORK!H22+'EXAM MARK'!N22</f>
        <v>35</v>
      </c>
      <c r="N23" s="262">
        <f t="shared" si="6"/>
        <v>0</v>
      </c>
      <c r="O23" s="261">
        <f>COURSEWORK!I22+'EXAM MARK'!P22</f>
        <v>0</v>
      </c>
      <c r="P23" s="262">
        <f t="shared" si="7"/>
        <v>0</v>
      </c>
      <c r="Q23" s="261">
        <f>COURSEWORK!J22+'EXAM MARK'!R22</f>
        <v>27</v>
      </c>
      <c r="R23" s="262">
        <f t="shared" si="8"/>
        <v>0</v>
      </c>
      <c r="S23" s="261">
        <f>COURSEWORK!K22+'EXAM MARK'!T22</f>
        <v>55.4</v>
      </c>
      <c r="T23" s="262">
        <f t="shared" si="9"/>
        <v>2.5</v>
      </c>
      <c r="U23" s="261">
        <f>COURSEWORK!L22+'EXAM MARK'!V22</f>
        <v>70</v>
      </c>
      <c r="V23" s="262">
        <f t="shared" si="10"/>
        <v>4</v>
      </c>
      <c r="W23" s="263">
        <f>COURSEWORK!M22+'EXAM MARK'!X22</f>
        <v>0</v>
      </c>
      <c r="X23" s="262">
        <f t="shared" si="11"/>
        <v>0</v>
      </c>
      <c r="Y23" s="263">
        <f>COURSEWORK!N22+'EXAM MARK'!Z22</f>
        <v>0</v>
      </c>
      <c r="Z23" s="262">
        <f t="shared" si="12"/>
        <v>0</v>
      </c>
      <c r="AA23" s="263">
        <f>COURSEWORK!O22+'EXAM MARK'!AB22</f>
        <v>0</v>
      </c>
      <c r="AB23" s="262">
        <f t="shared" si="13"/>
        <v>0</v>
      </c>
      <c r="AC23" s="263">
        <f>COURSEWORK!P22+'EXAM MARK'!AD22</f>
        <v>0</v>
      </c>
      <c r="AD23" s="262">
        <f t="shared" si="14"/>
        <v>0</v>
      </c>
      <c r="AE23" s="264"/>
      <c r="AF23" s="265"/>
      <c r="AG23" s="266">
        <f t="shared" si="17"/>
        <v>0</v>
      </c>
      <c r="AH23" s="267" t="s">
        <v>244</v>
      </c>
    </row>
    <row r="24" spans="1:34" s="43" customFormat="1" ht="31.5" customHeight="1">
      <c r="A24" s="189" t="s">
        <v>141</v>
      </c>
      <c r="B24" s="193"/>
      <c r="C24" s="261">
        <f>COURSEWORK!C23+'EXAM MARK'!D23</f>
        <v>73.4</v>
      </c>
      <c r="D24" s="262">
        <f t="shared" si="1"/>
        <v>4</v>
      </c>
      <c r="E24" s="261">
        <f>COURSEWORK!D23+'EXAM MARK'!F23</f>
        <v>76.4</v>
      </c>
      <c r="F24" s="262">
        <f t="shared" si="2"/>
        <v>4.5</v>
      </c>
      <c r="G24" s="261">
        <f>COURSEWORK!E23+'EXAM MARK'!H23</f>
        <v>77.6</v>
      </c>
      <c r="H24" s="262">
        <f t="shared" si="3"/>
        <v>4.5</v>
      </c>
      <c r="I24" s="261">
        <f>COURSEWORK!F23+'EXAM MARK'!J23</f>
        <v>79.8</v>
      </c>
      <c r="J24" s="262">
        <f t="shared" si="4"/>
        <v>5</v>
      </c>
      <c r="K24" s="261">
        <f>COURSEWORK!G23+'EXAM MARK'!L23</f>
        <v>59.6</v>
      </c>
      <c r="L24" s="262">
        <f t="shared" si="5"/>
        <v>3</v>
      </c>
      <c r="M24" s="263">
        <f>COURSEWORK!H23+'EXAM MARK'!N23</f>
        <v>72.4</v>
      </c>
      <c r="N24" s="262">
        <f t="shared" si="6"/>
        <v>4</v>
      </c>
      <c r="O24" s="261">
        <f>COURSEWORK!I23+'EXAM MARK'!P23</f>
        <v>63.8</v>
      </c>
      <c r="P24" s="262">
        <f t="shared" si="7"/>
        <v>3</v>
      </c>
      <c r="Q24" s="261">
        <f>COURSEWORK!J23+'EXAM MARK'!R23</f>
        <v>70.8</v>
      </c>
      <c r="R24" s="262">
        <f t="shared" si="8"/>
        <v>4</v>
      </c>
      <c r="S24" s="261">
        <f>COURSEWORK!K23+'EXAM MARK'!T23</f>
        <v>74.6</v>
      </c>
      <c r="T24" s="262">
        <f t="shared" si="9"/>
        <v>4.5</v>
      </c>
      <c r="U24" s="261">
        <f>COURSEWORK!L23+'EXAM MARK'!V23</f>
        <v>73.6</v>
      </c>
      <c r="V24" s="262">
        <f t="shared" si="10"/>
        <v>4</v>
      </c>
      <c r="W24" s="263">
        <f>COURSEWORK!M23+'EXAM MARK'!X23</f>
        <v>71.6</v>
      </c>
      <c r="X24" s="262">
        <f t="shared" si="11"/>
        <v>4</v>
      </c>
      <c r="Y24" s="263">
        <f>COURSEWORK!N23+'EXAM MARK'!Z23</f>
        <v>0</v>
      </c>
      <c r="Z24" s="262">
        <f t="shared" si="12"/>
        <v>0</v>
      </c>
      <c r="AA24" s="263">
        <f>COURSEWORK!O23+'EXAM MARK'!AB23</f>
        <v>0</v>
      </c>
      <c r="AB24" s="262">
        <f t="shared" si="13"/>
        <v>0</v>
      </c>
      <c r="AC24" s="263">
        <f>COURSEWORK!P23+'EXAM MARK'!AD23</f>
        <v>76.69999999999999</v>
      </c>
      <c r="AD24" s="262">
        <f t="shared" si="14"/>
        <v>4.5</v>
      </c>
      <c r="AE24" s="264">
        <f t="shared" si="15"/>
        <v>870.3000000000002</v>
      </c>
      <c r="AF24" s="265">
        <f t="shared" si="16"/>
        <v>145</v>
      </c>
      <c r="AG24" s="266">
        <f t="shared" si="17"/>
        <v>4.027777777777778</v>
      </c>
      <c r="AH24" s="267" t="str">
        <f>IF(AG24&gt;=4.395,"First",IF(AG24&gt;=3.995,"2nd Upper",IF(AG24&gt;=3.495,"2nd Lower",IF(AG24&gt;=2.995,"Pass"))))</f>
        <v>2nd Upper</v>
      </c>
    </row>
    <row r="25" spans="1:34" s="43" customFormat="1" ht="31.5" customHeight="1">
      <c r="A25" s="189" t="s">
        <v>143</v>
      </c>
      <c r="B25" s="193"/>
      <c r="C25" s="261">
        <f>COURSEWORK!C24+'EXAM MARK'!D24</f>
        <v>0</v>
      </c>
      <c r="D25" s="262">
        <f t="shared" si="1"/>
        <v>0</v>
      </c>
      <c r="E25" s="261">
        <f>COURSEWORK!D24+'EXAM MARK'!F24</f>
        <v>0</v>
      </c>
      <c r="F25" s="262">
        <f t="shared" si="2"/>
        <v>0</v>
      </c>
      <c r="G25" s="261">
        <f>COURSEWORK!E24+'EXAM MARK'!H24</f>
        <v>0</v>
      </c>
      <c r="H25" s="262">
        <f t="shared" si="3"/>
        <v>0</v>
      </c>
      <c r="I25" s="261">
        <f>COURSEWORK!F24+'EXAM MARK'!J24</f>
        <v>0</v>
      </c>
      <c r="J25" s="262">
        <f t="shared" si="4"/>
        <v>0</v>
      </c>
      <c r="K25" s="261">
        <f>COURSEWORK!G24+'EXAM MARK'!L24</f>
        <v>0</v>
      </c>
      <c r="L25" s="262">
        <f t="shared" si="5"/>
        <v>0</v>
      </c>
      <c r="M25" s="263">
        <f>COURSEWORK!H24+'EXAM MARK'!N24</f>
        <v>0</v>
      </c>
      <c r="N25" s="262">
        <f t="shared" si="6"/>
        <v>0</v>
      </c>
      <c r="O25" s="261">
        <f>COURSEWORK!I24+'EXAM MARK'!P24</f>
        <v>0</v>
      </c>
      <c r="P25" s="262">
        <f t="shared" si="7"/>
        <v>0</v>
      </c>
      <c r="Q25" s="261">
        <f>COURSEWORK!J24+'EXAM MARK'!R24</f>
        <v>0</v>
      </c>
      <c r="R25" s="262">
        <f t="shared" si="8"/>
        <v>0</v>
      </c>
      <c r="S25" s="261">
        <f>COURSEWORK!K24+'EXAM MARK'!T24</f>
        <v>0</v>
      </c>
      <c r="T25" s="262">
        <f t="shared" si="9"/>
        <v>0</v>
      </c>
      <c r="U25" s="261">
        <f>COURSEWORK!L24+'EXAM MARK'!V24</f>
        <v>0</v>
      </c>
      <c r="V25" s="262">
        <f t="shared" si="10"/>
        <v>0</v>
      </c>
      <c r="W25" s="263">
        <f>COURSEWORK!M24+'EXAM MARK'!X24</f>
        <v>0</v>
      </c>
      <c r="X25" s="262">
        <f t="shared" si="11"/>
        <v>0</v>
      </c>
      <c r="Y25" s="263">
        <f>COURSEWORK!N24+'EXAM MARK'!Z24</f>
        <v>0</v>
      </c>
      <c r="Z25" s="262">
        <f t="shared" si="12"/>
        <v>0</v>
      </c>
      <c r="AA25" s="263">
        <f>COURSEWORK!O24+'EXAM MARK'!AB24</f>
        <v>0</v>
      </c>
      <c r="AB25" s="262">
        <f t="shared" si="13"/>
        <v>0</v>
      </c>
      <c r="AC25" s="263">
        <f>COURSEWORK!P24+'EXAM MARK'!AD24</f>
        <v>0</v>
      </c>
      <c r="AD25" s="262">
        <f t="shared" si="14"/>
        <v>0</v>
      </c>
      <c r="AE25" s="264"/>
      <c r="AF25" s="265"/>
      <c r="AG25" s="266">
        <f t="shared" si="17"/>
        <v>0</v>
      </c>
      <c r="AH25" s="267" t="s">
        <v>244</v>
      </c>
    </row>
    <row r="26" spans="1:34" s="43" customFormat="1" ht="31.5" customHeight="1">
      <c r="A26" s="189" t="s">
        <v>145</v>
      </c>
      <c r="B26" s="190"/>
      <c r="C26" s="261">
        <f>COURSEWORK!C25+'EXAM MARK'!D25</f>
        <v>73.19999999999999</v>
      </c>
      <c r="D26" s="262">
        <f t="shared" si="1"/>
        <v>4</v>
      </c>
      <c r="E26" s="261">
        <f>COURSEWORK!D25+'EXAM MARK'!F25</f>
        <v>69.8</v>
      </c>
      <c r="F26" s="262">
        <f t="shared" si="2"/>
        <v>4</v>
      </c>
      <c r="G26" s="261">
        <f>COURSEWORK!E25+'EXAM MARK'!H25</f>
        <v>81.4</v>
      </c>
      <c r="H26" s="262">
        <f t="shared" si="3"/>
        <v>5</v>
      </c>
      <c r="I26" s="261">
        <f>COURSEWORK!F25+'EXAM MARK'!J25</f>
        <v>32</v>
      </c>
      <c r="J26" s="262">
        <f t="shared" si="4"/>
        <v>0</v>
      </c>
      <c r="K26" s="261">
        <f>COURSEWORK!G25+'EXAM MARK'!L25</f>
        <v>50</v>
      </c>
      <c r="L26" s="262">
        <f t="shared" si="5"/>
        <v>2</v>
      </c>
      <c r="M26" s="263">
        <f>COURSEWORK!H25+'EXAM MARK'!N25</f>
        <v>30</v>
      </c>
      <c r="N26" s="262">
        <f t="shared" si="6"/>
        <v>0</v>
      </c>
      <c r="O26" s="261">
        <f>COURSEWORK!I25+'EXAM MARK'!P25</f>
        <v>51</v>
      </c>
      <c r="P26" s="262">
        <f t="shared" si="7"/>
        <v>2</v>
      </c>
      <c r="Q26" s="261">
        <f>COURSEWORK!J25+'EXAM MARK'!R25</f>
        <v>72</v>
      </c>
      <c r="R26" s="262">
        <f t="shared" si="8"/>
        <v>4</v>
      </c>
      <c r="S26" s="261">
        <f>COURSEWORK!K25+'EXAM MARK'!T25</f>
        <v>16</v>
      </c>
      <c r="T26" s="262">
        <f t="shared" si="9"/>
        <v>0</v>
      </c>
      <c r="U26" s="261">
        <f>COURSEWORK!L25+'EXAM MARK'!V25</f>
        <v>75</v>
      </c>
      <c r="V26" s="262">
        <f t="shared" si="10"/>
        <v>4.5</v>
      </c>
      <c r="W26" s="263">
        <f>COURSEWORK!M25+'EXAM MARK'!X25</f>
        <v>71.6</v>
      </c>
      <c r="X26" s="262">
        <f t="shared" si="11"/>
        <v>4</v>
      </c>
      <c r="Y26" s="263">
        <f>COURSEWORK!N25+'EXAM MARK'!Z25</f>
        <v>0</v>
      </c>
      <c r="Z26" s="262">
        <f t="shared" si="12"/>
        <v>0</v>
      </c>
      <c r="AA26" s="263">
        <f>COURSEWORK!O25+'EXAM MARK'!AB25</f>
        <v>0</v>
      </c>
      <c r="AB26" s="262">
        <f t="shared" si="13"/>
        <v>0</v>
      </c>
      <c r="AC26" s="263">
        <f>COURSEWORK!P25+'EXAM MARK'!AD25</f>
        <v>85.8</v>
      </c>
      <c r="AD26" s="262">
        <f t="shared" si="14"/>
        <v>5</v>
      </c>
      <c r="AE26" s="264"/>
      <c r="AF26" s="265"/>
      <c r="AG26" s="266">
        <f t="shared" si="17"/>
        <v>0</v>
      </c>
      <c r="AH26" s="267" t="s">
        <v>244</v>
      </c>
    </row>
    <row r="27" spans="1:34" s="43" customFormat="1" ht="31.5" customHeight="1">
      <c r="A27" s="189" t="s">
        <v>147</v>
      </c>
      <c r="B27" s="190"/>
      <c r="C27" s="261">
        <f>COURSEWORK!C26+'EXAM MARK'!D26</f>
        <v>0</v>
      </c>
      <c r="D27" s="262">
        <f t="shared" si="1"/>
        <v>0</v>
      </c>
      <c r="E27" s="261">
        <f>COURSEWORK!D26+'EXAM MARK'!F26</f>
        <v>0</v>
      </c>
      <c r="F27" s="262">
        <f t="shared" si="2"/>
        <v>0</v>
      </c>
      <c r="G27" s="261">
        <f>COURSEWORK!E26+'EXAM MARK'!H26</f>
        <v>0</v>
      </c>
      <c r="H27" s="262">
        <f t="shared" si="3"/>
        <v>0</v>
      </c>
      <c r="I27" s="261">
        <f>COURSEWORK!F26+'EXAM MARK'!J26</f>
        <v>0</v>
      </c>
      <c r="J27" s="262">
        <f t="shared" si="4"/>
        <v>0</v>
      </c>
      <c r="K27" s="261">
        <f>COURSEWORK!G26+'EXAM MARK'!L26</f>
        <v>0</v>
      </c>
      <c r="L27" s="262">
        <f t="shared" si="5"/>
        <v>0</v>
      </c>
      <c r="M27" s="263">
        <f>COURSEWORK!H26+'EXAM MARK'!N26</f>
        <v>0</v>
      </c>
      <c r="N27" s="262">
        <f t="shared" si="6"/>
        <v>0</v>
      </c>
      <c r="O27" s="261">
        <f>COURSEWORK!I26+'EXAM MARK'!P26</f>
        <v>0</v>
      </c>
      <c r="P27" s="262">
        <f t="shared" si="7"/>
        <v>0</v>
      </c>
      <c r="Q27" s="261">
        <f>COURSEWORK!J26+'EXAM MARK'!R26</f>
        <v>0</v>
      </c>
      <c r="R27" s="262">
        <f t="shared" si="8"/>
        <v>0</v>
      </c>
      <c r="S27" s="261">
        <f>COURSEWORK!K26+'EXAM MARK'!T26</f>
        <v>0</v>
      </c>
      <c r="T27" s="262">
        <f t="shared" si="9"/>
        <v>0</v>
      </c>
      <c r="U27" s="261">
        <f>COURSEWORK!L26+'EXAM MARK'!V26</f>
        <v>0</v>
      </c>
      <c r="V27" s="262">
        <f t="shared" si="10"/>
        <v>0</v>
      </c>
      <c r="W27" s="263">
        <f>COURSEWORK!M26+'EXAM MARK'!X26</f>
        <v>0</v>
      </c>
      <c r="X27" s="262">
        <f t="shared" si="11"/>
        <v>0</v>
      </c>
      <c r="Y27" s="263">
        <f>COURSEWORK!N26+'EXAM MARK'!Z26</f>
        <v>0</v>
      </c>
      <c r="Z27" s="262">
        <f t="shared" si="12"/>
        <v>0</v>
      </c>
      <c r="AA27" s="263">
        <f>COURSEWORK!O26+'EXAM MARK'!AB26</f>
        <v>0</v>
      </c>
      <c r="AB27" s="262">
        <f t="shared" si="13"/>
        <v>0</v>
      </c>
      <c r="AC27" s="263">
        <f>COURSEWORK!P26+'EXAM MARK'!AD26</f>
        <v>0</v>
      </c>
      <c r="AD27" s="262">
        <f t="shared" si="14"/>
        <v>0</v>
      </c>
      <c r="AE27" s="264"/>
      <c r="AF27" s="265"/>
      <c r="AG27" s="266">
        <f t="shared" si="17"/>
        <v>0</v>
      </c>
      <c r="AH27" s="267" t="s">
        <v>244</v>
      </c>
    </row>
    <row r="28" spans="1:34" s="43" customFormat="1" ht="31.5" customHeight="1">
      <c r="A28" s="189" t="s">
        <v>149</v>
      </c>
      <c r="B28" s="193"/>
      <c r="C28" s="261">
        <f>COURSEWORK!C27+'EXAM MARK'!D27</f>
        <v>71</v>
      </c>
      <c r="D28" s="262">
        <f t="shared" si="1"/>
        <v>4</v>
      </c>
      <c r="E28" s="261">
        <f>COURSEWORK!D27+'EXAM MARK'!F27</f>
        <v>37</v>
      </c>
      <c r="F28" s="262">
        <f t="shared" si="2"/>
        <v>0</v>
      </c>
      <c r="G28" s="261">
        <f>COURSEWORK!E27+'EXAM MARK'!H27</f>
        <v>29</v>
      </c>
      <c r="H28" s="262">
        <f t="shared" si="3"/>
        <v>0</v>
      </c>
      <c r="I28" s="261">
        <f>COURSEWORK!F27+'EXAM MARK'!J27</f>
        <v>70.6</v>
      </c>
      <c r="J28" s="262">
        <f t="shared" si="4"/>
        <v>4</v>
      </c>
      <c r="K28" s="261">
        <f>COURSEWORK!G27+'EXAM MARK'!L27</f>
        <v>65.6</v>
      </c>
      <c r="L28" s="262">
        <f t="shared" si="5"/>
        <v>3.5</v>
      </c>
      <c r="M28" s="263">
        <f>COURSEWORK!H27+'EXAM MARK'!N27</f>
        <v>71.19999999999999</v>
      </c>
      <c r="N28" s="262">
        <f t="shared" si="6"/>
        <v>4</v>
      </c>
      <c r="O28" s="261">
        <f>COURSEWORK!I27+'EXAM MARK'!P27</f>
        <v>28</v>
      </c>
      <c r="P28" s="262">
        <f t="shared" si="7"/>
        <v>0</v>
      </c>
      <c r="Q28" s="261">
        <f>COURSEWORK!J27+'EXAM MARK'!R27</f>
        <v>27</v>
      </c>
      <c r="R28" s="262">
        <f t="shared" si="8"/>
        <v>0</v>
      </c>
      <c r="S28" s="261">
        <f>COURSEWORK!K27+'EXAM MARK'!T27</f>
        <v>65.19999999999999</v>
      </c>
      <c r="T28" s="262">
        <f t="shared" si="9"/>
        <v>3.5</v>
      </c>
      <c r="U28" s="261">
        <f>COURSEWORK!L27+'EXAM MARK'!V27</f>
        <v>61.6</v>
      </c>
      <c r="V28" s="262">
        <f t="shared" si="10"/>
        <v>3</v>
      </c>
      <c r="W28" s="263">
        <f>COURSEWORK!M27+'EXAM MARK'!X27</f>
        <v>25</v>
      </c>
      <c r="X28" s="262">
        <f t="shared" si="11"/>
        <v>0</v>
      </c>
      <c r="Y28" s="263">
        <f>COURSEWORK!N27+'EXAM MARK'!Z27</f>
        <v>0</v>
      </c>
      <c r="Z28" s="262">
        <f t="shared" si="12"/>
        <v>0</v>
      </c>
      <c r="AA28" s="263">
        <f>COURSEWORK!O27+'EXAM MARK'!AB27</f>
        <v>0</v>
      </c>
      <c r="AB28" s="262">
        <f t="shared" si="13"/>
        <v>0</v>
      </c>
      <c r="AC28" s="263">
        <f>COURSEWORK!P27+'EXAM MARK'!AD27</f>
        <v>33</v>
      </c>
      <c r="AD28" s="262">
        <f t="shared" si="14"/>
        <v>0</v>
      </c>
      <c r="AE28" s="264"/>
      <c r="AF28" s="265"/>
      <c r="AG28" s="266">
        <f t="shared" si="17"/>
        <v>0</v>
      </c>
      <c r="AH28" s="267" t="s">
        <v>244</v>
      </c>
    </row>
    <row r="29" spans="1:34" s="43" customFormat="1" ht="31.5" customHeight="1">
      <c r="A29" s="189" t="s">
        <v>151</v>
      </c>
      <c r="B29" s="193"/>
      <c r="C29" s="261">
        <f>COURSEWORK!C28+'EXAM MARK'!D28</f>
        <v>67.8</v>
      </c>
      <c r="D29" s="262">
        <f t="shared" si="1"/>
        <v>3.5</v>
      </c>
      <c r="E29" s="261">
        <f>COURSEWORK!D28+'EXAM MARK'!F28</f>
        <v>55.599999999999994</v>
      </c>
      <c r="F29" s="262">
        <f t="shared" si="2"/>
        <v>2.5</v>
      </c>
      <c r="G29" s="261">
        <f>COURSEWORK!E28+'EXAM MARK'!H28</f>
        <v>26</v>
      </c>
      <c r="H29" s="262">
        <f t="shared" si="3"/>
        <v>0</v>
      </c>
      <c r="I29" s="261">
        <f>COURSEWORK!F28+'EXAM MARK'!J28</f>
        <v>68.80000000000001</v>
      </c>
      <c r="J29" s="262">
        <f t="shared" si="4"/>
        <v>3.5</v>
      </c>
      <c r="K29" s="261">
        <f>COURSEWORK!G28+'EXAM MARK'!L28</f>
        <v>42.2</v>
      </c>
      <c r="L29" s="262">
        <f t="shared" si="5"/>
        <v>0</v>
      </c>
      <c r="M29" s="263">
        <f>COURSEWORK!H28+'EXAM MARK'!N28</f>
        <v>72.19999999999999</v>
      </c>
      <c r="N29" s="262">
        <f t="shared" si="6"/>
        <v>4</v>
      </c>
      <c r="O29" s="261">
        <f>COURSEWORK!I28+'EXAM MARK'!P28</f>
        <v>64</v>
      </c>
      <c r="P29" s="262">
        <f t="shared" si="7"/>
        <v>3</v>
      </c>
      <c r="Q29" s="261">
        <f>COURSEWORK!J28+'EXAM MARK'!R28</f>
        <v>68</v>
      </c>
      <c r="R29" s="262">
        <f t="shared" si="8"/>
        <v>3.5</v>
      </c>
      <c r="S29" s="261">
        <f>COURSEWORK!K28+'EXAM MARK'!T28</f>
        <v>64.8</v>
      </c>
      <c r="T29" s="262">
        <f t="shared" si="9"/>
        <v>3.5</v>
      </c>
      <c r="U29" s="261">
        <f>COURSEWORK!L28+'EXAM MARK'!V28</f>
        <v>40.199999999999996</v>
      </c>
      <c r="V29" s="262">
        <f t="shared" si="10"/>
        <v>0</v>
      </c>
      <c r="W29" s="263">
        <f>COURSEWORK!M28+'EXAM MARK'!X28</f>
        <v>25</v>
      </c>
      <c r="X29" s="262">
        <f t="shared" si="11"/>
        <v>0</v>
      </c>
      <c r="Y29" s="263">
        <f>COURSEWORK!N28+'EXAM MARK'!Z28</f>
        <v>0</v>
      </c>
      <c r="Z29" s="262">
        <f t="shared" si="12"/>
        <v>0</v>
      </c>
      <c r="AA29" s="263">
        <f>COURSEWORK!O28+'EXAM MARK'!AB28</f>
        <v>0</v>
      </c>
      <c r="AB29" s="262">
        <f t="shared" si="13"/>
        <v>0</v>
      </c>
      <c r="AC29" s="263">
        <f>COURSEWORK!P28+'EXAM MARK'!AD28</f>
        <v>30</v>
      </c>
      <c r="AD29" s="262">
        <f t="shared" si="14"/>
        <v>0</v>
      </c>
      <c r="AE29" s="264"/>
      <c r="AF29" s="265"/>
      <c r="AG29" s="266">
        <f t="shared" si="17"/>
        <v>0</v>
      </c>
      <c r="AH29" s="267" t="s">
        <v>244</v>
      </c>
    </row>
    <row r="30" spans="1:34" s="43" customFormat="1" ht="31.5" customHeight="1">
      <c r="A30" s="189" t="s">
        <v>153</v>
      </c>
      <c r="B30" s="202"/>
      <c r="C30" s="261">
        <f>COURSEWORK!C29+'EXAM MARK'!D29</f>
        <v>80.6</v>
      </c>
      <c r="D30" s="262">
        <f t="shared" si="1"/>
        <v>5</v>
      </c>
      <c r="E30" s="261">
        <f>COURSEWORK!D29+'EXAM MARK'!F29</f>
        <v>79.4</v>
      </c>
      <c r="F30" s="262">
        <f t="shared" si="2"/>
        <v>4.5</v>
      </c>
      <c r="G30" s="261">
        <f>COURSEWORK!E29+'EXAM MARK'!H29</f>
        <v>79.8</v>
      </c>
      <c r="H30" s="262">
        <f t="shared" si="3"/>
        <v>5</v>
      </c>
      <c r="I30" s="261">
        <f>COURSEWORK!F29+'EXAM MARK'!J29</f>
        <v>80.6</v>
      </c>
      <c r="J30" s="262">
        <f t="shared" si="4"/>
        <v>5</v>
      </c>
      <c r="K30" s="261">
        <f>COURSEWORK!G29+'EXAM MARK'!L29</f>
        <v>80</v>
      </c>
      <c r="L30" s="262">
        <f t="shared" si="5"/>
        <v>5</v>
      </c>
      <c r="M30" s="263">
        <f>COURSEWORK!H29+'EXAM MARK'!N29</f>
        <v>84.6</v>
      </c>
      <c r="N30" s="262">
        <f t="shared" si="6"/>
        <v>5</v>
      </c>
      <c r="O30" s="261">
        <f>COURSEWORK!I29+'EXAM MARK'!P29</f>
        <v>80</v>
      </c>
      <c r="P30" s="262">
        <f t="shared" si="7"/>
        <v>5</v>
      </c>
      <c r="Q30" s="261">
        <f>COURSEWORK!J29+'EXAM MARK'!R29</f>
        <v>76.6</v>
      </c>
      <c r="R30" s="262">
        <f t="shared" si="8"/>
        <v>4.5</v>
      </c>
      <c r="S30" s="261">
        <f>COURSEWORK!K29+'EXAM MARK'!T29</f>
        <v>74.8</v>
      </c>
      <c r="T30" s="262">
        <f t="shared" si="9"/>
        <v>4.5</v>
      </c>
      <c r="U30" s="261">
        <f>COURSEWORK!L29+'EXAM MARK'!V29</f>
        <v>68.8</v>
      </c>
      <c r="V30" s="262">
        <f t="shared" si="10"/>
        <v>3.5</v>
      </c>
      <c r="W30" s="263">
        <f>COURSEWORK!M29+'EXAM MARK'!X29</f>
        <v>0</v>
      </c>
      <c r="X30" s="262">
        <f t="shared" si="11"/>
        <v>0</v>
      </c>
      <c r="Y30" s="263">
        <f>COURSEWORK!N29+'EXAM MARK'!Z29</f>
        <v>85.4</v>
      </c>
      <c r="Z30" s="262">
        <f t="shared" si="12"/>
        <v>5</v>
      </c>
      <c r="AA30" s="263">
        <f>COURSEWORK!O29+'EXAM MARK'!AB29</f>
        <v>0</v>
      </c>
      <c r="AB30" s="262">
        <f t="shared" si="13"/>
        <v>0</v>
      </c>
      <c r="AC30" s="263">
        <f>COURSEWORK!P29+'EXAM MARK'!AD29</f>
        <v>81.19999999999999</v>
      </c>
      <c r="AD30" s="262">
        <f t="shared" si="14"/>
        <v>5</v>
      </c>
      <c r="AE30" s="264">
        <f t="shared" si="15"/>
        <v>951.8</v>
      </c>
      <c r="AF30" s="265">
        <f t="shared" si="16"/>
        <v>170</v>
      </c>
      <c r="AG30" s="266">
        <f t="shared" si="17"/>
        <v>4.722222222222222</v>
      </c>
      <c r="AH30" s="267" t="str">
        <f>IF(AG30&gt;=4.395,"First",IF(AG30&gt;=3.995,"2nd Upper",IF(AG30&gt;=3.495,"2nd Lower",IF(AG30&gt;=2.995,"Pass"))))</f>
        <v>First</v>
      </c>
    </row>
    <row r="31" spans="1:34" s="43" customFormat="1" ht="31.5" customHeight="1">
      <c r="A31" s="189" t="s">
        <v>157</v>
      </c>
      <c r="B31" s="189"/>
      <c r="C31" s="261">
        <f>COURSEWORK!C30+'EXAM MARK'!D30</f>
        <v>0</v>
      </c>
      <c r="D31" s="262">
        <f t="shared" si="1"/>
        <v>0</v>
      </c>
      <c r="E31" s="261">
        <f>COURSEWORK!D30+'EXAM MARK'!F30</f>
        <v>0</v>
      </c>
      <c r="F31" s="262">
        <f t="shared" si="2"/>
        <v>0</v>
      </c>
      <c r="G31" s="261">
        <f>COURSEWORK!E30+'EXAM MARK'!H30</f>
        <v>0</v>
      </c>
      <c r="H31" s="262">
        <f t="shared" si="3"/>
        <v>0</v>
      </c>
      <c r="I31" s="261">
        <f>COURSEWORK!F30+'EXAM MARK'!J30</f>
        <v>0</v>
      </c>
      <c r="J31" s="262">
        <f t="shared" si="4"/>
        <v>0</v>
      </c>
      <c r="K31" s="261">
        <f>COURSEWORK!G30+'EXAM MARK'!L30</f>
        <v>0</v>
      </c>
      <c r="L31" s="262">
        <f t="shared" si="5"/>
        <v>0</v>
      </c>
      <c r="M31" s="263">
        <f>COURSEWORK!H30+'EXAM MARK'!N30</f>
        <v>0</v>
      </c>
      <c r="N31" s="262">
        <f t="shared" si="6"/>
        <v>0</v>
      </c>
      <c r="O31" s="261">
        <f>COURSEWORK!I30+'EXAM MARK'!P30</f>
        <v>0</v>
      </c>
      <c r="P31" s="262">
        <f t="shared" si="7"/>
        <v>0</v>
      </c>
      <c r="Q31" s="261">
        <f>COURSEWORK!J30+'EXAM MARK'!R30</f>
        <v>0</v>
      </c>
      <c r="R31" s="262">
        <f t="shared" si="8"/>
        <v>0</v>
      </c>
      <c r="S31" s="261">
        <f>COURSEWORK!K30+'EXAM MARK'!T30</f>
        <v>0</v>
      </c>
      <c r="T31" s="262">
        <f t="shared" si="9"/>
        <v>0</v>
      </c>
      <c r="U31" s="261">
        <f>COURSEWORK!L30+'EXAM MARK'!V30</f>
        <v>0</v>
      </c>
      <c r="V31" s="262">
        <f t="shared" si="10"/>
        <v>0</v>
      </c>
      <c r="W31" s="263">
        <f>COURSEWORK!M30+'EXAM MARK'!X30</f>
        <v>0</v>
      </c>
      <c r="X31" s="262">
        <f t="shared" si="11"/>
        <v>0</v>
      </c>
      <c r="Y31" s="263">
        <f>COURSEWORK!N30+'EXAM MARK'!Z30</f>
        <v>0</v>
      </c>
      <c r="Z31" s="262">
        <f t="shared" si="12"/>
        <v>0</v>
      </c>
      <c r="AA31" s="263">
        <f>COURSEWORK!O30+'EXAM MARK'!AB30</f>
        <v>0</v>
      </c>
      <c r="AB31" s="262">
        <f t="shared" si="13"/>
        <v>0</v>
      </c>
      <c r="AC31" s="263">
        <f>COURSEWORK!P30+'EXAM MARK'!AD30</f>
        <v>0</v>
      </c>
      <c r="AD31" s="262">
        <f t="shared" si="14"/>
        <v>0</v>
      </c>
      <c r="AE31" s="264"/>
      <c r="AF31" s="265"/>
      <c r="AG31" s="266">
        <f t="shared" si="17"/>
        <v>0</v>
      </c>
      <c r="AH31" s="267" t="s">
        <v>244</v>
      </c>
    </row>
    <row r="32" spans="1:34" s="43" customFormat="1" ht="31.5" customHeight="1">
      <c r="A32" s="189" t="s">
        <v>158</v>
      </c>
      <c r="B32" s="189"/>
      <c r="C32" s="261">
        <f>COURSEWORK!C31+'EXAM MARK'!D31</f>
        <v>63.199999999999996</v>
      </c>
      <c r="D32" s="262">
        <f t="shared" si="1"/>
        <v>3</v>
      </c>
      <c r="E32" s="261">
        <f>COURSEWORK!D31+'EXAM MARK'!F31</f>
        <v>29.2</v>
      </c>
      <c r="F32" s="262">
        <f t="shared" si="2"/>
        <v>0</v>
      </c>
      <c r="G32" s="261">
        <f>COURSEWORK!E31+'EXAM MARK'!H31</f>
        <v>33</v>
      </c>
      <c r="H32" s="262">
        <f t="shared" si="3"/>
        <v>0</v>
      </c>
      <c r="I32" s="261">
        <f>COURSEWORK!F31+'EXAM MARK'!J31</f>
        <v>0</v>
      </c>
      <c r="J32" s="262">
        <f t="shared" si="4"/>
        <v>0</v>
      </c>
      <c r="K32" s="261">
        <f>COURSEWORK!G31+'EXAM MARK'!L31</f>
        <v>50.2</v>
      </c>
      <c r="L32" s="262">
        <f t="shared" si="5"/>
        <v>2</v>
      </c>
      <c r="M32" s="263">
        <f>COURSEWORK!H31+'EXAM MARK'!N31</f>
        <v>0</v>
      </c>
      <c r="N32" s="262">
        <f t="shared" si="6"/>
        <v>0</v>
      </c>
      <c r="O32" s="261">
        <f>COURSEWORK!I31+'EXAM MARK'!P31</f>
        <v>57.4</v>
      </c>
      <c r="P32" s="262">
        <f t="shared" si="7"/>
        <v>2.5</v>
      </c>
      <c r="Q32" s="261">
        <f>COURSEWORK!J31+'EXAM MARK'!R31</f>
        <v>62</v>
      </c>
      <c r="R32" s="262">
        <f t="shared" si="8"/>
        <v>3</v>
      </c>
      <c r="S32" s="261">
        <f>COURSEWORK!K31+'EXAM MARK'!T31</f>
        <v>0</v>
      </c>
      <c r="T32" s="262">
        <f t="shared" si="9"/>
        <v>0</v>
      </c>
      <c r="U32" s="261">
        <f>COURSEWORK!L31+'EXAM MARK'!V31</f>
        <v>60.6</v>
      </c>
      <c r="V32" s="262">
        <f t="shared" si="10"/>
        <v>3</v>
      </c>
      <c r="W32" s="263">
        <f>COURSEWORK!M31+'EXAM MARK'!X31</f>
        <v>25</v>
      </c>
      <c r="X32" s="262">
        <f t="shared" si="11"/>
        <v>0</v>
      </c>
      <c r="Y32" s="263">
        <f>COURSEWORK!N31+'EXAM MARK'!Z31</f>
        <v>0</v>
      </c>
      <c r="Z32" s="262">
        <f t="shared" si="12"/>
        <v>0</v>
      </c>
      <c r="AA32" s="263">
        <f>COURSEWORK!O31+'EXAM MARK'!AB31</f>
        <v>29</v>
      </c>
      <c r="AB32" s="262">
        <f t="shared" si="13"/>
        <v>0</v>
      </c>
      <c r="AC32" s="263">
        <f>COURSEWORK!P31+'EXAM MARK'!AD31</f>
        <v>0</v>
      </c>
      <c r="AD32" s="262">
        <f t="shared" si="14"/>
        <v>0</v>
      </c>
      <c r="AE32" s="264"/>
      <c r="AF32" s="265"/>
      <c r="AG32" s="266">
        <f t="shared" si="17"/>
        <v>0</v>
      </c>
      <c r="AH32" s="267" t="s">
        <v>244</v>
      </c>
    </row>
    <row r="33" spans="1:34" s="43" customFormat="1" ht="31.5" customHeight="1">
      <c r="A33" s="189" t="s">
        <v>159</v>
      </c>
      <c r="B33" s="189"/>
      <c r="C33" s="261">
        <f>COURSEWORK!C32+'EXAM MARK'!D32</f>
        <v>72.19999999999999</v>
      </c>
      <c r="D33" s="262">
        <f t="shared" si="1"/>
        <v>4</v>
      </c>
      <c r="E33" s="261">
        <f>COURSEWORK!D32+'EXAM MARK'!F32</f>
        <v>71.19999999999999</v>
      </c>
      <c r="F33" s="262">
        <f t="shared" si="2"/>
        <v>4</v>
      </c>
      <c r="G33" s="261">
        <f>COURSEWORK!E32+'EXAM MARK'!H32</f>
        <v>63.400000000000006</v>
      </c>
      <c r="H33" s="262">
        <f t="shared" si="3"/>
        <v>3</v>
      </c>
      <c r="I33" s="261">
        <f>COURSEWORK!F32+'EXAM MARK'!J32</f>
        <v>63</v>
      </c>
      <c r="J33" s="262">
        <f t="shared" si="4"/>
        <v>3</v>
      </c>
      <c r="K33" s="261">
        <f>COURSEWORK!G32+'EXAM MARK'!L32</f>
        <v>48.8</v>
      </c>
      <c r="L33" s="262">
        <f t="shared" si="5"/>
        <v>1.5</v>
      </c>
      <c r="M33" s="263">
        <f>COURSEWORK!H32+'EXAM MARK'!N32</f>
        <v>72.19999999999999</v>
      </c>
      <c r="N33" s="262">
        <f t="shared" si="6"/>
        <v>4</v>
      </c>
      <c r="O33" s="261">
        <f>COURSEWORK!I32+'EXAM MARK'!P32</f>
        <v>61.6</v>
      </c>
      <c r="P33" s="262">
        <f t="shared" si="7"/>
        <v>3</v>
      </c>
      <c r="Q33" s="261">
        <f>COURSEWORK!J32+'EXAM MARK'!R32</f>
        <v>52</v>
      </c>
      <c r="R33" s="262">
        <f t="shared" si="8"/>
        <v>2</v>
      </c>
      <c r="S33" s="261">
        <f>COURSEWORK!K32+'EXAM MARK'!T32</f>
        <v>68</v>
      </c>
      <c r="T33" s="262">
        <f t="shared" si="9"/>
        <v>3.5</v>
      </c>
      <c r="U33" s="261">
        <f>COURSEWORK!L32+'EXAM MARK'!V32</f>
        <v>66.8</v>
      </c>
      <c r="V33" s="262">
        <f t="shared" si="10"/>
        <v>3.5</v>
      </c>
      <c r="W33" s="263">
        <f>COURSEWORK!M32+'EXAM MARK'!X32</f>
        <v>61.599999999999994</v>
      </c>
      <c r="X33" s="262">
        <f t="shared" si="11"/>
        <v>3</v>
      </c>
      <c r="Y33" s="263">
        <f>COURSEWORK!N32+'EXAM MARK'!Z32</f>
        <v>0</v>
      </c>
      <c r="Z33" s="262">
        <f t="shared" si="12"/>
        <v>0</v>
      </c>
      <c r="AA33" s="263">
        <f>COURSEWORK!O32+'EXAM MARK'!AB32</f>
        <v>0</v>
      </c>
      <c r="AB33" s="262">
        <f t="shared" si="13"/>
        <v>0</v>
      </c>
      <c r="AC33" s="263">
        <f>COURSEWORK!P32+'EXAM MARK'!AD32</f>
        <v>73.1</v>
      </c>
      <c r="AD33" s="262">
        <f t="shared" si="14"/>
        <v>4</v>
      </c>
      <c r="AE33" s="264">
        <f t="shared" si="15"/>
        <v>773.9</v>
      </c>
      <c r="AF33" s="265">
        <f t="shared" si="16"/>
        <v>113.75</v>
      </c>
      <c r="AG33" s="266">
        <f t="shared" si="17"/>
        <v>3.1597222222222223</v>
      </c>
      <c r="AH33" s="267" t="s">
        <v>253</v>
      </c>
    </row>
    <row r="34" spans="1:34" s="43" customFormat="1" ht="31.5" customHeight="1">
      <c r="A34" s="189" t="s">
        <v>160</v>
      </c>
      <c r="B34" s="189"/>
      <c r="C34" s="261">
        <f>COURSEWORK!C33+'EXAM MARK'!D33</f>
        <v>75</v>
      </c>
      <c r="D34" s="262">
        <f t="shared" si="1"/>
        <v>4.5</v>
      </c>
      <c r="E34" s="261">
        <f>COURSEWORK!D33+'EXAM MARK'!F33</f>
        <v>77</v>
      </c>
      <c r="F34" s="262">
        <f t="shared" si="2"/>
        <v>4.5</v>
      </c>
      <c r="G34" s="261">
        <f>COURSEWORK!E33+'EXAM MARK'!H33</f>
        <v>77.80000000000001</v>
      </c>
      <c r="H34" s="262">
        <f t="shared" si="3"/>
        <v>4.5</v>
      </c>
      <c r="I34" s="261">
        <f>COURSEWORK!F33+'EXAM MARK'!J33</f>
        <v>69.19999999999999</v>
      </c>
      <c r="J34" s="262">
        <f t="shared" si="4"/>
        <v>3.5</v>
      </c>
      <c r="K34" s="261">
        <f>COURSEWORK!G33+'EXAM MARK'!L33</f>
        <v>64.4</v>
      </c>
      <c r="L34" s="262">
        <f t="shared" si="5"/>
        <v>3</v>
      </c>
      <c r="M34" s="263">
        <f>COURSEWORK!H33+'EXAM MARK'!N33</f>
        <v>75</v>
      </c>
      <c r="N34" s="262">
        <f t="shared" si="6"/>
        <v>4.5</v>
      </c>
      <c r="O34" s="261">
        <f>COURSEWORK!I33+'EXAM MARK'!P33</f>
        <v>71.8</v>
      </c>
      <c r="P34" s="262">
        <f t="shared" si="7"/>
        <v>4</v>
      </c>
      <c r="Q34" s="261">
        <f>COURSEWORK!J33+'EXAM MARK'!R33</f>
        <v>75.19999999999999</v>
      </c>
      <c r="R34" s="262">
        <f t="shared" si="8"/>
        <v>4.5</v>
      </c>
      <c r="S34" s="261">
        <f>COURSEWORK!K33+'EXAM MARK'!T33</f>
        <v>72.6</v>
      </c>
      <c r="T34" s="262">
        <f t="shared" si="9"/>
        <v>4</v>
      </c>
      <c r="U34" s="261">
        <f>COURSEWORK!L33+'EXAM MARK'!V33</f>
        <v>66.19999999999999</v>
      </c>
      <c r="V34" s="262">
        <f t="shared" si="10"/>
        <v>3.5</v>
      </c>
      <c r="W34" s="263">
        <f>COURSEWORK!M33+'EXAM MARK'!X33</f>
        <v>77.4</v>
      </c>
      <c r="X34" s="262">
        <f t="shared" si="11"/>
        <v>4.5</v>
      </c>
      <c r="Y34" s="263">
        <f>COURSEWORK!N33+'EXAM MARK'!Z33</f>
        <v>0</v>
      </c>
      <c r="Z34" s="262">
        <f t="shared" si="12"/>
        <v>0</v>
      </c>
      <c r="AA34" s="263">
        <f>COURSEWORK!O33+'EXAM MARK'!AB33</f>
        <v>0</v>
      </c>
      <c r="AB34" s="262">
        <f t="shared" si="13"/>
        <v>0</v>
      </c>
      <c r="AC34" s="263">
        <f>COURSEWORK!P33+'EXAM MARK'!AD33</f>
        <v>83.69999999999999</v>
      </c>
      <c r="AD34" s="262">
        <f t="shared" si="14"/>
        <v>5</v>
      </c>
      <c r="AE34" s="264">
        <f t="shared" si="15"/>
        <v>885.3</v>
      </c>
      <c r="AF34" s="265">
        <f t="shared" si="16"/>
        <v>148.5</v>
      </c>
      <c r="AG34" s="266">
        <f t="shared" si="17"/>
        <v>4.125</v>
      </c>
      <c r="AH34" s="267" t="str">
        <f>IF(AG34&gt;=4.395,"First",IF(AG34&gt;=3.995,"2nd Upper",IF(AG34&gt;=3.495,"2nd Lower",IF(AG34&gt;=2.995,"Pass"))))</f>
        <v>2nd Upper</v>
      </c>
    </row>
    <row r="35" spans="1:34" s="43" customFormat="1" ht="31.5" customHeight="1">
      <c r="A35" s="189" t="s">
        <v>161</v>
      </c>
      <c r="B35" s="189"/>
      <c r="C35" s="261">
        <f>COURSEWORK!C34+'EXAM MARK'!D34</f>
        <v>33</v>
      </c>
      <c r="D35" s="262">
        <f t="shared" si="1"/>
        <v>0</v>
      </c>
      <c r="E35" s="261">
        <f>COURSEWORK!D34+'EXAM MARK'!F34</f>
        <v>0</v>
      </c>
      <c r="F35" s="262">
        <f t="shared" si="2"/>
        <v>0</v>
      </c>
      <c r="G35" s="261">
        <f>COURSEWORK!E34+'EXAM MARK'!H34</f>
        <v>0</v>
      </c>
      <c r="H35" s="262">
        <f t="shared" si="3"/>
        <v>0</v>
      </c>
      <c r="I35" s="261">
        <f>COURSEWORK!F34+'EXAM MARK'!J34</f>
        <v>0</v>
      </c>
      <c r="J35" s="262">
        <f t="shared" si="4"/>
        <v>0</v>
      </c>
      <c r="K35" s="261">
        <f>COURSEWORK!G34+'EXAM MARK'!L34</f>
        <v>15.6</v>
      </c>
      <c r="L35" s="262">
        <f t="shared" si="5"/>
        <v>0</v>
      </c>
      <c r="M35" s="263">
        <f>COURSEWORK!H34+'EXAM MARK'!N34</f>
        <v>0</v>
      </c>
      <c r="N35" s="262">
        <f t="shared" si="6"/>
        <v>0</v>
      </c>
      <c r="O35" s="261">
        <f>COURSEWORK!I34+'EXAM MARK'!P34</f>
        <v>0</v>
      </c>
      <c r="P35" s="262">
        <f t="shared" si="7"/>
        <v>0</v>
      </c>
      <c r="Q35" s="261">
        <f>COURSEWORK!J34+'EXAM MARK'!R34</f>
        <v>0</v>
      </c>
      <c r="R35" s="262">
        <f t="shared" si="8"/>
        <v>0</v>
      </c>
      <c r="S35" s="261">
        <f>COURSEWORK!K34+'EXAM MARK'!T34</f>
        <v>0</v>
      </c>
      <c r="T35" s="262">
        <f t="shared" si="9"/>
        <v>0</v>
      </c>
      <c r="U35" s="261">
        <f>COURSEWORK!L34+'EXAM MARK'!V34</f>
        <v>33.6</v>
      </c>
      <c r="V35" s="262">
        <f t="shared" si="10"/>
        <v>0</v>
      </c>
      <c r="W35" s="263">
        <f>COURSEWORK!M34+'EXAM MARK'!X34</f>
        <v>0</v>
      </c>
      <c r="X35" s="262">
        <f t="shared" si="11"/>
        <v>0</v>
      </c>
      <c r="Y35" s="263">
        <f>COURSEWORK!N34+'EXAM MARK'!Z34</f>
        <v>0</v>
      </c>
      <c r="Z35" s="262">
        <f t="shared" si="12"/>
        <v>0</v>
      </c>
      <c r="AA35" s="263">
        <f>COURSEWORK!O34+'EXAM MARK'!AB34</f>
        <v>0</v>
      </c>
      <c r="AB35" s="262">
        <f t="shared" si="13"/>
        <v>0</v>
      </c>
      <c r="AC35" s="263">
        <f>COURSEWORK!P34+'EXAM MARK'!AD34</f>
        <v>0</v>
      </c>
      <c r="AD35" s="262">
        <f t="shared" si="14"/>
        <v>0</v>
      </c>
      <c r="AE35" s="264"/>
      <c r="AF35" s="265"/>
      <c r="AG35" s="266">
        <f t="shared" si="17"/>
        <v>0</v>
      </c>
      <c r="AH35" s="267" t="s">
        <v>244</v>
      </c>
    </row>
    <row r="36" spans="1:34" s="43" customFormat="1" ht="31.5" customHeight="1">
      <c r="A36" s="189" t="s">
        <v>162</v>
      </c>
      <c r="B36" s="189"/>
      <c r="C36" s="261">
        <f>COURSEWORK!C35+'EXAM MARK'!D35</f>
        <v>24</v>
      </c>
      <c r="D36" s="262">
        <f t="shared" si="1"/>
        <v>0</v>
      </c>
      <c r="E36" s="261">
        <v>60</v>
      </c>
      <c r="F36" s="262">
        <f t="shared" si="2"/>
        <v>3</v>
      </c>
      <c r="G36" s="261">
        <v>76</v>
      </c>
      <c r="H36" s="262">
        <f t="shared" si="3"/>
        <v>4.5</v>
      </c>
      <c r="I36" s="261">
        <f>COURSEWORK!F35+'EXAM MARK'!J35</f>
        <v>75.6</v>
      </c>
      <c r="J36" s="262">
        <f t="shared" si="4"/>
        <v>4.5</v>
      </c>
      <c r="K36" s="261">
        <f>COURSEWORK!G35+'EXAM MARK'!L35</f>
        <v>65.8</v>
      </c>
      <c r="L36" s="262">
        <f t="shared" si="5"/>
        <v>3.5</v>
      </c>
      <c r="M36" s="263">
        <f>COURSEWORK!H35+'EXAM MARK'!N35</f>
        <v>78.6</v>
      </c>
      <c r="N36" s="262">
        <f t="shared" si="6"/>
        <v>4.5</v>
      </c>
      <c r="O36" s="261">
        <f>COURSEWORK!I35+'EXAM MARK'!P35</f>
        <v>67.6</v>
      </c>
      <c r="P36" s="262">
        <f t="shared" si="7"/>
        <v>3.5</v>
      </c>
      <c r="Q36" s="261">
        <f>COURSEWORK!J35+'EXAM MARK'!R35</f>
        <v>64.8</v>
      </c>
      <c r="R36" s="262">
        <f t="shared" si="8"/>
        <v>3.5</v>
      </c>
      <c r="S36" s="261">
        <f>COURSEWORK!K35+'EXAM MARK'!T35</f>
        <v>80.4</v>
      </c>
      <c r="T36" s="262">
        <f t="shared" si="9"/>
        <v>5</v>
      </c>
      <c r="U36" s="261">
        <f>COURSEWORK!L35+'EXAM MARK'!V35</f>
        <v>67.8</v>
      </c>
      <c r="V36" s="262">
        <f t="shared" si="10"/>
        <v>3.5</v>
      </c>
      <c r="W36" s="263">
        <f>COURSEWORK!M35+'EXAM MARK'!X35</f>
        <v>75.4</v>
      </c>
      <c r="X36" s="262">
        <f t="shared" si="11"/>
        <v>4.5</v>
      </c>
      <c r="Y36" s="263">
        <f>COURSEWORK!N35+'EXAM MARK'!Z35</f>
        <v>0</v>
      </c>
      <c r="Z36" s="262">
        <f t="shared" si="12"/>
        <v>0</v>
      </c>
      <c r="AA36" s="263">
        <f>COURSEWORK!O35+'EXAM MARK'!AB35</f>
        <v>82.6</v>
      </c>
      <c r="AB36" s="262">
        <f t="shared" si="13"/>
        <v>5</v>
      </c>
      <c r="AC36" s="263">
        <f>COURSEWORK!P35+'EXAM MARK'!AD35</f>
        <v>0</v>
      </c>
      <c r="AD36" s="262">
        <f t="shared" si="14"/>
        <v>0</v>
      </c>
      <c r="AE36" s="264"/>
      <c r="AF36" s="265"/>
      <c r="AG36" s="266">
        <f t="shared" si="17"/>
        <v>0</v>
      </c>
      <c r="AH36" s="267" t="s">
        <v>244</v>
      </c>
    </row>
    <row r="37" spans="1:34" s="43" customFormat="1" ht="31.5" customHeight="1">
      <c r="A37" s="326" t="s">
        <v>171</v>
      </c>
      <c r="B37" s="327"/>
      <c r="C37" s="261">
        <f>COURSEWORK!C36+'EXAM MARK'!D36</f>
        <v>0</v>
      </c>
      <c r="D37" s="262"/>
      <c r="E37" s="261">
        <f>COURSEWORK!D36+'EXAM MARK'!F36</f>
        <v>0</v>
      </c>
      <c r="F37" s="262"/>
      <c r="G37" s="261">
        <f>COURSEWORK!E36+'EXAM MARK'!H36</f>
        <v>0</v>
      </c>
      <c r="H37" s="262">
        <f t="shared" si="3"/>
        <v>0</v>
      </c>
      <c r="I37" s="261">
        <f>COURSEWORK!F36+'EXAM MARK'!J36</f>
        <v>0</v>
      </c>
      <c r="J37" s="262"/>
      <c r="K37" s="261">
        <f>COURSEWORK!G36+'EXAM MARK'!L36</f>
        <v>0</v>
      </c>
      <c r="L37" s="262"/>
      <c r="M37" s="263">
        <f>COURSEWORK!H36+'EXAM MARK'!N36</f>
        <v>0</v>
      </c>
      <c r="N37" s="262"/>
      <c r="O37" s="261">
        <f>COURSEWORK!I36+'EXAM MARK'!P36</f>
        <v>0</v>
      </c>
      <c r="P37" s="262">
        <f t="shared" si="7"/>
        <v>0</v>
      </c>
      <c r="Q37" s="261">
        <f>COURSEWORK!J36+'EXAM MARK'!R36</f>
        <v>0</v>
      </c>
      <c r="R37" s="262">
        <f t="shared" si="8"/>
        <v>0</v>
      </c>
      <c r="S37" s="261">
        <f>COURSEWORK!K36+'EXAM MARK'!T36</f>
        <v>0</v>
      </c>
      <c r="T37" s="262">
        <f t="shared" si="9"/>
        <v>0</v>
      </c>
      <c r="U37" s="261">
        <f>COURSEWORK!L36+'EXAM MARK'!V36</f>
        <v>0</v>
      </c>
      <c r="V37" s="262">
        <f t="shared" si="10"/>
        <v>0</v>
      </c>
      <c r="W37" s="263">
        <f>COURSEWORK!M36+'EXAM MARK'!X36</f>
        <v>0</v>
      </c>
      <c r="X37" s="262">
        <f t="shared" si="11"/>
        <v>0</v>
      </c>
      <c r="Y37" s="263">
        <f>COURSEWORK!N36+'EXAM MARK'!Z36</f>
        <v>0</v>
      </c>
      <c r="Z37" s="262">
        <f t="shared" si="12"/>
        <v>0</v>
      </c>
      <c r="AA37" s="263">
        <f>COURSEWORK!O36+'EXAM MARK'!AB36</f>
        <v>0</v>
      </c>
      <c r="AB37" s="262">
        <f t="shared" si="13"/>
        <v>0</v>
      </c>
      <c r="AC37" s="263">
        <f>COURSEWORK!P36+'EXAM MARK'!AD36</f>
        <v>0</v>
      </c>
      <c r="AD37" s="262">
        <f t="shared" si="14"/>
        <v>0</v>
      </c>
      <c r="AE37" s="264"/>
      <c r="AF37" s="265"/>
      <c r="AG37" s="266">
        <f aca="true" t="shared" si="18" ref="AG37:AG84">(AF37/36)</f>
        <v>0</v>
      </c>
      <c r="AH37" s="267" t="s">
        <v>244</v>
      </c>
    </row>
    <row r="38" spans="1:34" s="43" customFormat="1" ht="31.5" customHeight="1">
      <c r="A38" s="203" t="s">
        <v>187</v>
      </c>
      <c r="B38" s="165"/>
      <c r="C38" s="261">
        <v>60</v>
      </c>
      <c r="D38" s="262">
        <f t="shared" si="1"/>
        <v>3</v>
      </c>
      <c r="E38" s="261">
        <v>75</v>
      </c>
      <c r="F38" s="262">
        <f t="shared" si="2"/>
        <v>4.5</v>
      </c>
      <c r="G38" s="261">
        <v>60</v>
      </c>
      <c r="H38" s="262">
        <f t="shared" si="3"/>
        <v>3</v>
      </c>
      <c r="I38" s="261">
        <f>COURSEWORK!F37+'EXAM MARK'!J37</f>
        <v>64.80000000000001</v>
      </c>
      <c r="J38" s="262">
        <f t="shared" si="4"/>
        <v>3.5</v>
      </c>
      <c r="K38" s="261">
        <f>COURSEWORK!G37+'EXAM MARK'!L37</f>
        <v>68.8</v>
      </c>
      <c r="L38" s="262">
        <f t="shared" si="5"/>
        <v>3.5</v>
      </c>
      <c r="M38" s="263">
        <f>COURSEWORK!H37+'EXAM MARK'!N37</f>
        <v>66</v>
      </c>
      <c r="N38" s="262">
        <f t="shared" si="6"/>
        <v>3.5</v>
      </c>
      <c r="O38" s="261">
        <f>COURSEWORK!I37+'EXAM MARK'!P37</f>
        <v>64</v>
      </c>
      <c r="P38" s="262">
        <f t="shared" si="7"/>
        <v>3</v>
      </c>
      <c r="Q38" s="261">
        <f>COURSEWORK!J37+'EXAM MARK'!R37</f>
        <v>80.19999999999999</v>
      </c>
      <c r="R38" s="262">
        <f t="shared" si="8"/>
        <v>5</v>
      </c>
      <c r="S38" s="261">
        <f>COURSEWORK!K37+'EXAM MARK'!T37</f>
        <v>61</v>
      </c>
      <c r="T38" s="262">
        <f t="shared" si="9"/>
        <v>3</v>
      </c>
      <c r="U38" s="261">
        <f>COURSEWORK!L37+'EXAM MARK'!V37</f>
        <v>69.8</v>
      </c>
      <c r="V38" s="262">
        <f t="shared" si="10"/>
        <v>4</v>
      </c>
      <c r="W38" s="263">
        <f>COURSEWORK!M37+'EXAM MARK'!X37</f>
        <v>0</v>
      </c>
      <c r="X38" s="262">
        <f t="shared" si="11"/>
        <v>0</v>
      </c>
      <c r="Y38" s="263">
        <v>61</v>
      </c>
      <c r="Z38" s="262">
        <f t="shared" si="12"/>
        <v>3</v>
      </c>
      <c r="AA38" s="263">
        <f>COURSEWORK!O37+'EXAM MARK'!AB37</f>
        <v>0</v>
      </c>
      <c r="AB38" s="262">
        <f t="shared" si="13"/>
        <v>0</v>
      </c>
      <c r="AC38" s="263">
        <v>60</v>
      </c>
      <c r="AD38" s="262">
        <f t="shared" si="14"/>
        <v>3</v>
      </c>
      <c r="AE38" s="264">
        <f t="shared" si="15"/>
        <v>790.5999999999999</v>
      </c>
      <c r="AF38" s="265">
        <f t="shared" si="16"/>
        <v>127</v>
      </c>
      <c r="AG38" s="266">
        <f t="shared" si="18"/>
        <v>3.5277777777777777</v>
      </c>
      <c r="AH38" s="267" t="str">
        <f>IF(AG38&gt;=4.395,"First",IF(AG38&gt;=3.995,"2nd Upper",IF(AG38&gt;=3.495,"2nd Lower",IF(AG38&gt;=2.995,"Pass"))))</f>
        <v>2nd Lower</v>
      </c>
    </row>
    <row r="39" spans="1:34" s="43" customFormat="1" ht="31.5" customHeight="1">
      <c r="A39" s="203" t="s">
        <v>209</v>
      </c>
      <c r="B39" s="165"/>
      <c r="C39" s="261">
        <f>COURSEWORK!C38+'EXAM MARK'!D38</f>
        <v>75</v>
      </c>
      <c r="D39" s="262">
        <f t="shared" si="1"/>
        <v>4.5</v>
      </c>
      <c r="E39" s="261">
        <f>COURSEWORK!D38+'EXAM MARK'!F38</f>
        <v>35</v>
      </c>
      <c r="F39" s="262">
        <f t="shared" si="2"/>
        <v>0</v>
      </c>
      <c r="G39" s="261">
        <f>COURSEWORK!E38+'EXAM MARK'!H38</f>
        <v>33.6</v>
      </c>
      <c r="H39" s="262">
        <f t="shared" si="3"/>
        <v>0</v>
      </c>
      <c r="I39" s="261">
        <f>COURSEWORK!F38+'EXAM MARK'!J38</f>
        <v>67.2</v>
      </c>
      <c r="J39" s="262">
        <f t="shared" si="4"/>
        <v>3.5</v>
      </c>
      <c r="K39" s="261">
        <f>COURSEWORK!G38+'EXAM MARK'!L38</f>
        <v>77.19999999999999</v>
      </c>
      <c r="L39" s="262">
        <f t="shared" si="5"/>
        <v>4.5</v>
      </c>
      <c r="M39" s="263">
        <f>COURSEWORK!H38+'EXAM MARK'!N38</f>
        <v>49.199999999999996</v>
      </c>
      <c r="N39" s="262">
        <f t="shared" si="6"/>
        <v>1.5</v>
      </c>
      <c r="O39" s="261">
        <f>COURSEWORK!I38+'EXAM MARK'!P38</f>
        <v>0</v>
      </c>
      <c r="P39" s="262">
        <f t="shared" si="7"/>
        <v>0</v>
      </c>
      <c r="Q39" s="261">
        <f>COURSEWORK!J38+'EXAM MARK'!R38</f>
        <v>0</v>
      </c>
      <c r="R39" s="262">
        <f t="shared" si="8"/>
        <v>0</v>
      </c>
      <c r="S39" s="261">
        <f>COURSEWORK!K38+'EXAM MARK'!T38</f>
        <v>29.4</v>
      </c>
      <c r="T39" s="262">
        <f t="shared" si="9"/>
        <v>0</v>
      </c>
      <c r="U39" s="261">
        <f>COURSEWORK!L38+'EXAM MARK'!V38</f>
        <v>41.4</v>
      </c>
      <c r="V39" s="262">
        <f t="shared" si="10"/>
        <v>0</v>
      </c>
      <c r="W39" s="263">
        <f>COURSEWORK!M38+'EXAM MARK'!X38</f>
        <v>0</v>
      </c>
      <c r="X39" s="262">
        <f t="shared" si="11"/>
        <v>0</v>
      </c>
      <c r="Y39" s="263">
        <f>COURSEWORK!N38+'EXAM MARK'!Z38</f>
        <v>0</v>
      </c>
      <c r="Z39" s="262">
        <f t="shared" si="12"/>
        <v>0</v>
      </c>
      <c r="AA39" s="263">
        <f>COURSEWORK!O38+'EXAM MARK'!AB38</f>
        <v>0</v>
      </c>
      <c r="AB39" s="262">
        <f t="shared" si="13"/>
        <v>0</v>
      </c>
      <c r="AC39" s="263">
        <f>COURSEWORK!P38+'EXAM MARK'!AD38</f>
        <v>24.599999999999998</v>
      </c>
      <c r="AD39" s="262">
        <f t="shared" si="14"/>
        <v>0</v>
      </c>
      <c r="AE39" s="264"/>
      <c r="AF39" s="265"/>
      <c r="AG39" s="266">
        <f t="shared" si="18"/>
        <v>0</v>
      </c>
      <c r="AH39" s="267" t="s">
        <v>251</v>
      </c>
    </row>
    <row r="40" spans="1:34" s="43" customFormat="1" ht="31.5" customHeight="1">
      <c r="A40" s="203" t="s">
        <v>210</v>
      </c>
      <c r="B40" s="221"/>
      <c r="C40" s="261">
        <f>COURSEWORK!C39+'EXAM MARK'!D39</f>
        <v>64</v>
      </c>
      <c r="D40" s="262">
        <f t="shared" si="1"/>
        <v>3</v>
      </c>
      <c r="E40" s="261">
        <f>COURSEWORK!D39+'EXAM MARK'!F39</f>
        <v>63.6</v>
      </c>
      <c r="F40" s="262">
        <f t="shared" si="2"/>
        <v>3</v>
      </c>
      <c r="G40" s="261">
        <f>COURSEWORK!E39+'EXAM MARK'!H39</f>
        <v>62</v>
      </c>
      <c r="H40" s="262">
        <f t="shared" si="3"/>
        <v>3</v>
      </c>
      <c r="I40" s="261">
        <f>COURSEWORK!F39+'EXAM MARK'!J39</f>
        <v>52.8</v>
      </c>
      <c r="J40" s="262">
        <f t="shared" si="4"/>
        <v>2</v>
      </c>
      <c r="K40" s="261">
        <f>COURSEWORK!G39+'EXAM MARK'!L39</f>
        <v>66.6</v>
      </c>
      <c r="L40" s="262">
        <f t="shared" si="5"/>
        <v>3.5</v>
      </c>
      <c r="M40" s="263">
        <f>COURSEWORK!H39+'EXAM MARK'!N39</f>
        <v>67.8</v>
      </c>
      <c r="N40" s="262">
        <f t="shared" si="6"/>
        <v>3.5</v>
      </c>
      <c r="O40" s="261">
        <f>COURSEWORK!I39+'EXAM MARK'!P39</f>
        <v>69</v>
      </c>
      <c r="P40" s="262">
        <f t="shared" si="7"/>
        <v>3.5</v>
      </c>
      <c r="Q40" s="261">
        <f>COURSEWORK!J39+'EXAM MARK'!R39</f>
        <v>62.199999999999996</v>
      </c>
      <c r="R40" s="262">
        <f t="shared" si="8"/>
        <v>3</v>
      </c>
      <c r="S40" s="261">
        <f>COURSEWORK!K39+'EXAM MARK'!T39</f>
        <v>67.8</v>
      </c>
      <c r="T40" s="262">
        <f t="shared" si="9"/>
        <v>3.5</v>
      </c>
      <c r="U40" s="261">
        <f>COURSEWORK!L39+'EXAM MARK'!V39</f>
        <v>66</v>
      </c>
      <c r="V40" s="262">
        <f t="shared" si="10"/>
        <v>3.5</v>
      </c>
      <c r="W40" s="263">
        <f>COURSEWORK!M39+'EXAM MARK'!X39</f>
        <v>65</v>
      </c>
      <c r="X40" s="262">
        <f t="shared" si="11"/>
        <v>3.5</v>
      </c>
      <c r="Y40" s="263">
        <f>COURSEWORK!N39+'EXAM MARK'!Z39</f>
        <v>0</v>
      </c>
      <c r="Z40" s="262">
        <f t="shared" si="12"/>
        <v>0</v>
      </c>
      <c r="AA40" s="263">
        <f>COURSEWORK!O39+'EXAM MARK'!AB39</f>
        <v>64</v>
      </c>
      <c r="AB40" s="262">
        <f t="shared" si="13"/>
        <v>3</v>
      </c>
      <c r="AC40" s="263">
        <f>COURSEWORK!P39+'EXAM MARK'!AD39</f>
        <v>0</v>
      </c>
      <c r="AD40" s="262">
        <f t="shared" si="14"/>
        <v>0</v>
      </c>
      <c r="AE40" s="264"/>
      <c r="AF40" s="265"/>
      <c r="AG40" s="266">
        <f t="shared" si="18"/>
        <v>0</v>
      </c>
      <c r="AH40" s="267" t="s">
        <v>251</v>
      </c>
    </row>
    <row r="41" spans="1:34" s="43" customFormat="1" ht="31.5" customHeight="1">
      <c r="A41" s="203" t="s">
        <v>254</v>
      </c>
      <c r="B41" s="221"/>
      <c r="C41" s="261">
        <f>'[1]COURSEWORK'!C40+'[1]EXAM MARK'!D40</f>
        <v>48.4</v>
      </c>
      <c r="D41" s="384">
        <f t="shared" si="1"/>
        <v>1.5</v>
      </c>
      <c r="E41" s="261">
        <f>'[1]COURSEWORK'!D40+'[1]EXAM MARK'!F40</f>
        <v>51.8</v>
      </c>
      <c r="F41" s="384">
        <f t="shared" si="2"/>
        <v>2</v>
      </c>
      <c r="G41" s="261">
        <f>'[1]COURSEWORK'!E40+'[1]EXAM MARK'!H40</f>
        <v>55.6</v>
      </c>
      <c r="H41" s="384">
        <f t="shared" si="3"/>
        <v>2.5</v>
      </c>
      <c r="I41" s="261">
        <f>'[1]COURSEWORK'!F40+'[1]EXAM MARK'!J40</f>
        <v>52.8</v>
      </c>
      <c r="J41" s="384">
        <f t="shared" si="4"/>
        <v>2</v>
      </c>
      <c r="K41" s="261">
        <f>'[1]COURSEWORK'!G40+'[1]EXAM MARK'!L40</f>
        <v>60</v>
      </c>
      <c r="L41" s="384">
        <f t="shared" si="5"/>
        <v>3</v>
      </c>
      <c r="M41" s="263">
        <f>'[1]COURSEWORK'!H40+'[1]EXAM MARK'!N40</f>
        <v>34</v>
      </c>
      <c r="N41" s="384">
        <f t="shared" si="6"/>
        <v>0</v>
      </c>
      <c r="O41" s="261">
        <f>'[1]COURSEWORK'!I40+'[1]EXAM MARK'!P40</f>
        <v>53.2</v>
      </c>
      <c r="P41" s="384">
        <f t="shared" si="7"/>
        <v>2</v>
      </c>
      <c r="Q41" s="261">
        <f>'[1]COURSEWORK'!J40+'[1]EXAM MARK'!R40</f>
        <v>55.599999999999994</v>
      </c>
      <c r="R41" s="384">
        <f t="shared" si="8"/>
        <v>2.5</v>
      </c>
      <c r="S41" s="261">
        <f>'[1]COURSEWORK'!K40+'[1]EXAM MARK'!T40</f>
        <v>34</v>
      </c>
      <c r="T41" s="384">
        <f t="shared" si="9"/>
        <v>0</v>
      </c>
      <c r="U41" s="261">
        <f>'[1]COURSEWORK'!L40+'[1]EXAM MARK'!V40</f>
        <v>44.4</v>
      </c>
      <c r="V41" s="384">
        <f t="shared" si="10"/>
        <v>0</v>
      </c>
      <c r="W41" s="263"/>
      <c r="X41" s="384">
        <f t="shared" si="11"/>
        <v>0</v>
      </c>
      <c r="Y41" s="263"/>
      <c r="Z41" s="384">
        <f t="shared" si="12"/>
        <v>0</v>
      </c>
      <c r="AA41" s="263"/>
      <c r="AB41" s="384">
        <f t="shared" si="13"/>
        <v>0</v>
      </c>
      <c r="AC41" s="263"/>
      <c r="AD41" s="384">
        <f t="shared" si="14"/>
        <v>0</v>
      </c>
      <c r="AE41" s="264"/>
      <c r="AF41" s="385"/>
      <c r="AG41" s="266">
        <f t="shared" si="18"/>
        <v>0</v>
      </c>
      <c r="AH41" s="267" t="s">
        <v>251</v>
      </c>
    </row>
    <row r="42" spans="1:34" s="43" customFormat="1" ht="31.5" customHeight="1">
      <c r="A42" s="203" t="s">
        <v>204</v>
      </c>
      <c r="B42" s="221"/>
      <c r="C42" s="261">
        <v>74</v>
      </c>
      <c r="D42" s="262">
        <f t="shared" si="1"/>
        <v>4</v>
      </c>
      <c r="E42" s="261">
        <f>COURSEWORK!D41+'EXAM MARK'!F41</f>
        <v>63.400000000000006</v>
      </c>
      <c r="F42" s="262">
        <f t="shared" si="2"/>
        <v>3</v>
      </c>
      <c r="G42" s="261">
        <f>COURSEWORK!E41+'EXAM MARK'!H41</f>
        <v>59.8</v>
      </c>
      <c r="H42" s="262">
        <f t="shared" si="3"/>
        <v>3</v>
      </c>
      <c r="I42" s="261">
        <v>60</v>
      </c>
      <c r="J42" s="262">
        <f t="shared" si="4"/>
        <v>3</v>
      </c>
      <c r="K42" s="261">
        <v>60</v>
      </c>
      <c r="L42" s="262">
        <f t="shared" si="5"/>
        <v>3</v>
      </c>
      <c r="M42" s="263">
        <v>65</v>
      </c>
      <c r="N42" s="262">
        <f t="shared" si="6"/>
        <v>3.5</v>
      </c>
      <c r="O42" s="261">
        <v>60</v>
      </c>
      <c r="P42" s="262">
        <f t="shared" si="7"/>
        <v>3</v>
      </c>
      <c r="Q42" s="261">
        <v>64</v>
      </c>
      <c r="R42" s="262">
        <f t="shared" si="8"/>
        <v>3</v>
      </c>
      <c r="S42" s="261">
        <f>COURSEWORK!K41+'EXAM MARK'!T41</f>
        <v>64.4</v>
      </c>
      <c r="T42" s="262">
        <f t="shared" si="9"/>
        <v>3</v>
      </c>
      <c r="U42" s="261">
        <f>COURSEWORK!L41+'EXAM MARK'!V41</f>
        <v>63.4</v>
      </c>
      <c r="V42" s="262">
        <f t="shared" si="10"/>
        <v>3</v>
      </c>
      <c r="W42" s="263">
        <f>COURSEWORK!M41+'EXAM MARK'!X41</f>
        <v>0</v>
      </c>
      <c r="X42" s="262">
        <f t="shared" si="11"/>
        <v>0</v>
      </c>
      <c r="Y42" s="263">
        <v>77</v>
      </c>
      <c r="Z42" s="262">
        <f t="shared" si="12"/>
        <v>4.5</v>
      </c>
      <c r="AA42" s="263">
        <f>COURSEWORK!O41+'EXAM MARK'!AB41</f>
        <v>0</v>
      </c>
      <c r="AB42" s="262">
        <f t="shared" si="13"/>
        <v>0</v>
      </c>
      <c r="AC42" s="263">
        <v>60</v>
      </c>
      <c r="AD42" s="262">
        <f t="shared" si="14"/>
        <v>3</v>
      </c>
      <c r="AE42" s="264">
        <f t="shared" si="15"/>
        <v>771</v>
      </c>
      <c r="AF42" s="265">
        <f t="shared" si="16"/>
        <v>116</v>
      </c>
      <c r="AG42" s="266">
        <f t="shared" si="18"/>
        <v>3.2222222222222223</v>
      </c>
      <c r="AH42" s="267" t="str">
        <f aca="true" t="shared" si="19" ref="AH42:AH54">IF(AG42&gt;=4.395,"First",IF(AG42&gt;=3.995,"2nd Upper",IF(AG42&gt;=3.495,"2nd Lower",IF(AG42&gt;=2.995,"Pass"))))</f>
        <v>Pass</v>
      </c>
    </row>
    <row r="43" spans="1:34" s="43" customFormat="1" ht="31.5" customHeight="1">
      <c r="A43" s="203" t="s">
        <v>257</v>
      </c>
      <c r="B43" s="165"/>
      <c r="C43" s="261">
        <f>'[1]COURSEWORK'!C42+'[1]EXAM MARK'!D42</f>
        <v>61.8</v>
      </c>
      <c r="D43" s="384">
        <f t="shared" si="1"/>
        <v>3</v>
      </c>
      <c r="E43" s="261">
        <f>'[1]COURSEWORK'!D42+'[1]EXAM MARK'!F42</f>
        <v>32</v>
      </c>
      <c r="F43" s="384">
        <f t="shared" si="2"/>
        <v>0</v>
      </c>
      <c r="G43" s="261">
        <f>'[1]COURSEWORK'!E42+'[1]EXAM MARK'!H42</f>
        <v>60</v>
      </c>
      <c r="H43" s="384">
        <f t="shared" si="3"/>
        <v>3</v>
      </c>
      <c r="I43" s="261">
        <f>'[1]COURSEWORK'!F42+'[1]EXAM MARK'!J42</f>
        <v>60</v>
      </c>
      <c r="J43" s="384">
        <f t="shared" si="4"/>
        <v>3</v>
      </c>
      <c r="K43" s="261">
        <f>'[1]COURSEWORK'!G42+'[1]EXAM MARK'!L42</f>
        <v>33</v>
      </c>
      <c r="L43" s="384">
        <f t="shared" si="5"/>
        <v>0</v>
      </c>
      <c r="M43" s="263"/>
      <c r="N43" s="384">
        <f t="shared" si="6"/>
        <v>0</v>
      </c>
      <c r="O43" s="261"/>
      <c r="P43" s="384">
        <f t="shared" si="7"/>
        <v>0</v>
      </c>
      <c r="Q43" s="261"/>
      <c r="R43" s="384">
        <f t="shared" si="8"/>
        <v>0</v>
      </c>
      <c r="S43" s="261"/>
      <c r="T43" s="384">
        <f t="shared" si="9"/>
        <v>0</v>
      </c>
      <c r="U43" s="261">
        <f>'[1]COURSEWORK'!L42+'[1]EXAM MARK'!V42</f>
        <v>31</v>
      </c>
      <c r="V43" s="384">
        <f t="shared" si="10"/>
        <v>0</v>
      </c>
      <c r="W43" s="263"/>
      <c r="X43" s="384">
        <f t="shared" si="11"/>
        <v>0</v>
      </c>
      <c r="Y43" s="263"/>
      <c r="Z43" s="384">
        <f t="shared" si="12"/>
        <v>0</v>
      </c>
      <c r="AA43" s="263"/>
      <c r="AB43" s="384">
        <f t="shared" si="13"/>
        <v>0</v>
      </c>
      <c r="AC43" s="263"/>
      <c r="AD43" s="384">
        <f t="shared" si="14"/>
        <v>0</v>
      </c>
      <c r="AE43" s="264"/>
      <c r="AF43" s="385"/>
      <c r="AG43" s="266">
        <f t="shared" si="18"/>
        <v>0</v>
      </c>
      <c r="AH43" s="267" t="s">
        <v>251</v>
      </c>
    </row>
    <row r="44" spans="1:34" s="43" customFormat="1" ht="31.5" customHeight="1">
      <c r="A44" s="273" t="s">
        <v>245</v>
      </c>
      <c r="B44" s="268"/>
      <c r="C44" s="261">
        <f>COURSEWORK!C43+'EXAM MARK'!D43</f>
        <v>60</v>
      </c>
      <c r="D44" s="262">
        <f t="shared" si="1"/>
        <v>3</v>
      </c>
      <c r="E44" s="261">
        <v>60</v>
      </c>
      <c r="F44" s="262">
        <f t="shared" si="2"/>
        <v>3</v>
      </c>
      <c r="G44" s="261">
        <f>COURSEWORK!E43+'EXAM MARK'!H43</f>
        <v>61.4</v>
      </c>
      <c r="H44" s="262">
        <f t="shared" si="3"/>
        <v>3</v>
      </c>
      <c r="I44" s="261">
        <v>61</v>
      </c>
      <c r="J44" s="262">
        <f t="shared" si="4"/>
        <v>3</v>
      </c>
      <c r="K44" s="261">
        <f>COURSEWORK!G43+'EXAM MARK'!L43</f>
        <v>73.6</v>
      </c>
      <c r="L44" s="262">
        <f t="shared" si="5"/>
        <v>4</v>
      </c>
      <c r="M44" s="263">
        <v>60</v>
      </c>
      <c r="N44" s="262">
        <f t="shared" si="6"/>
        <v>3</v>
      </c>
      <c r="O44" s="261">
        <f>COURSEWORK!I43+'EXAM MARK'!P43</f>
        <v>60</v>
      </c>
      <c r="P44" s="262">
        <f t="shared" si="7"/>
        <v>3</v>
      </c>
      <c r="Q44" s="261">
        <v>64</v>
      </c>
      <c r="R44" s="262">
        <f t="shared" si="8"/>
        <v>3</v>
      </c>
      <c r="S44" s="261">
        <f>COURSEWORK!K43+'EXAM MARK'!T43</f>
        <v>60.8</v>
      </c>
      <c r="T44" s="262">
        <f t="shared" si="9"/>
        <v>3</v>
      </c>
      <c r="U44" s="261">
        <f>COURSEWORK!L43+'EXAM MARK'!V43</f>
        <v>69.19999999999999</v>
      </c>
      <c r="V44" s="262">
        <f t="shared" si="10"/>
        <v>3.5</v>
      </c>
      <c r="W44" s="263">
        <f>COURSEWORK!M43+'EXAM MARK'!X43</f>
        <v>0</v>
      </c>
      <c r="X44" s="262">
        <f t="shared" si="11"/>
        <v>0</v>
      </c>
      <c r="Y44" s="263">
        <f>COURSEWORK!N43+'EXAM MARK'!Z43</f>
        <v>61</v>
      </c>
      <c r="Z44" s="262">
        <f t="shared" si="12"/>
        <v>3</v>
      </c>
      <c r="AA44" s="263">
        <f>COURSEWORK!O43+'EXAM MARK'!AB43</f>
        <v>0</v>
      </c>
      <c r="AB44" s="262">
        <f t="shared" si="13"/>
        <v>0</v>
      </c>
      <c r="AC44" s="263">
        <f>COURSEWORK!P43+'EXAM MARK'!AD43</f>
        <v>74</v>
      </c>
      <c r="AD44" s="262">
        <f t="shared" si="14"/>
        <v>4</v>
      </c>
      <c r="AE44" s="264">
        <f t="shared" si="15"/>
        <v>765</v>
      </c>
      <c r="AF44" s="265">
        <f t="shared" si="16"/>
        <v>115.75</v>
      </c>
      <c r="AG44" s="266">
        <f t="shared" si="18"/>
        <v>3.2152777777777777</v>
      </c>
      <c r="AH44" s="267" t="str">
        <f t="shared" si="19"/>
        <v>Pass</v>
      </c>
    </row>
    <row r="45" spans="1:34" s="43" customFormat="1" ht="31.5" customHeight="1">
      <c r="A45" s="273" t="s">
        <v>246</v>
      </c>
      <c r="B45" s="268"/>
      <c r="C45" s="261">
        <v>69</v>
      </c>
      <c r="D45" s="262">
        <f t="shared" si="1"/>
        <v>3.5</v>
      </c>
      <c r="E45" s="261">
        <v>60</v>
      </c>
      <c r="F45" s="262">
        <f t="shared" si="2"/>
        <v>3</v>
      </c>
      <c r="G45" s="261">
        <f>COURSEWORK!E44+'EXAM MARK'!H44</f>
        <v>60</v>
      </c>
      <c r="H45" s="262">
        <f t="shared" si="3"/>
        <v>3</v>
      </c>
      <c r="I45" s="261">
        <f>COURSEWORK!F44+'EXAM MARK'!J44</f>
        <v>60</v>
      </c>
      <c r="J45" s="262">
        <f t="shared" si="4"/>
        <v>3</v>
      </c>
      <c r="K45" s="261">
        <v>60</v>
      </c>
      <c r="L45" s="262">
        <f t="shared" si="5"/>
        <v>3</v>
      </c>
      <c r="M45" s="263">
        <v>65</v>
      </c>
      <c r="N45" s="262">
        <f t="shared" si="6"/>
        <v>3.5</v>
      </c>
      <c r="O45" s="261">
        <v>60</v>
      </c>
      <c r="P45" s="262">
        <f t="shared" si="7"/>
        <v>3</v>
      </c>
      <c r="Q45" s="261">
        <f>COURSEWORK!J44+'EXAM MARK'!R44</f>
        <v>61</v>
      </c>
      <c r="R45" s="262">
        <f t="shared" si="8"/>
        <v>3</v>
      </c>
      <c r="S45" s="261">
        <f>COURSEWORK!K44+'EXAM MARK'!T44</f>
        <v>60.2</v>
      </c>
      <c r="T45" s="262">
        <f t="shared" si="9"/>
        <v>3</v>
      </c>
      <c r="U45" s="261">
        <v>71</v>
      </c>
      <c r="V45" s="262">
        <f t="shared" si="10"/>
        <v>4</v>
      </c>
      <c r="W45" s="263">
        <f>COURSEWORK!M44+'EXAM MARK'!X44</f>
        <v>74</v>
      </c>
      <c r="X45" s="262">
        <f t="shared" si="11"/>
        <v>4</v>
      </c>
      <c r="Y45" s="263">
        <f>COURSEWORK!N44+'EXAM MARK'!Z44</f>
        <v>0</v>
      </c>
      <c r="Z45" s="262">
        <f t="shared" si="12"/>
        <v>0</v>
      </c>
      <c r="AA45" s="263">
        <f>COURSEWORK!O44+'EXAM MARK'!AB44</f>
        <v>60</v>
      </c>
      <c r="AB45" s="262">
        <f t="shared" si="13"/>
        <v>3</v>
      </c>
      <c r="AC45" s="263">
        <f>COURSEWORK!P44+'EXAM MARK'!AD44</f>
        <v>0</v>
      </c>
      <c r="AD45" s="262">
        <f t="shared" si="14"/>
        <v>0</v>
      </c>
      <c r="AE45" s="264">
        <f t="shared" si="15"/>
        <v>760.2</v>
      </c>
      <c r="AF45" s="265">
        <f t="shared" si="16"/>
        <v>117</v>
      </c>
      <c r="AG45" s="266">
        <f t="shared" si="18"/>
        <v>3.25</v>
      </c>
      <c r="AH45" s="267" t="str">
        <f t="shared" si="19"/>
        <v>Pass</v>
      </c>
    </row>
    <row r="46" spans="1:34" s="43" customFormat="1" ht="31.5" customHeight="1">
      <c r="A46" s="222" t="s">
        <v>192</v>
      </c>
      <c r="B46" s="221"/>
      <c r="C46" s="261">
        <v>60</v>
      </c>
      <c r="D46" s="262">
        <f t="shared" si="1"/>
        <v>3</v>
      </c>
      <c r="E46" s="261">
        <f>COURSEWORK!D45+'EXAM MARK'!F45</f>
        <v>61.400000000000006</v>
      </c>
      <c r="F46" s="262">
        <f t="shared" si="2"/>
        <v>3</v>
      </c>
      <c r="G46" s="261">
        <v>62</v>
      </c>
      <c r="H46" s="262">
        <f t="shared" si="3"/>
        <v>3</v>
      </c>
      <c r="I46" s="261">
        <f>COURSEWORK!F45+'EXAM MARK'!J45</f>
        <v>65.19999999999999</v>
      </c>
      <c r="J46" s="262">
        <f t="shared" si="4"/>
        <v>3.5</v>
      </c>
      <c r="K46" s="261">
        <f>COURSEWORK!G45+'EXAM MARK'!L45</f>
        <v>73</v>
      </c>
      <c r="L46" s="262">
        <f t="shared" si="5"/>
        <v>4</v>
      </c>
      <c r="M46" s="263">
        <v>70</v>
      </c>
      <c r="N46" s="262">
        <f t="shared" si="6"/>
        <v>4</v>
      </c>
      <c r="O46" s="261">
        <v>60</v>
      </c>
      <c r="P46" s="262">
        <f t="shared" si="7"/>
        <v>3</v>
      </c>
      <c r="Q46" s="261">
        <f>COURSEWORK!J45+'EXAM MARK'!R45</f>
        <v>68.4</v>
      </c>
      <c r="R46" s="262">
        <f t="shared" si="8"/>
        <v>3.5</v>
      </c>
      <c r="S46" s="261">
        <f>COURSEWORK!K45+'EXAM MARK'!T45</f>
        <v>73.19999999999999</v>
      </c>
      <c r="T46" s="262">
        <f t="shared" si="9"/>
        <v>4</v>
      </c>
      <c r="U46" s="261">
        <f>COURSEWORK!L45+'EXAM MARK'!V45</f>
        <v>59.8</v>
      </c>
      <c r="V46" s="262">
        <f t="shared" si="10"/>
        <v>3</v>
      </c>
      <c r="W46" s="263">
        <f>COURSEWORK!M45+'EXAM MARK'!X45</f>
        <v>0</v>
      </c>
      <c r="X46" s="262">
        <f t="shared" si="11"/>
        <v>0</v>
      </c>
      <c r="Y46" s="263">
        <f>COURSEWORK!N45+'EXAM MARK'!Z45</f>
        <v>73.8</v>
      </c>
      <c r="Z46" s="262">
        <f t="shared" si="12"/>
        <v>4</v>
      </c>
      <c r="AA46" s="263">
        <f>COURSEWORK!O45+'EXAM MARK'!AB45</f>
        <v>0</v>
      </c>
      <c r="AB46" s="262">
        <f t="shared" si="13"/>
        <v>0</v>
      </c>
      <c r="AC46" s="263">
        <f>COURSEWORK!P45+'EXAM MARK'!AD45</f>
        <v>62</v>
      </c>
      <c r="AD46" s="262">
        <f t="shared" si="14"/>
        <v>3</v>
      </c>
      <c r="AE46" s="264">
        <f t="shared" si="15"/>
        <v>788.8</v>
      </c>
      <c r="AF46" s="265">
        <f t="shared" si="16"/>
        <v>124</v>
      </c>
      <c r="AG46" s="266">
        <f t="shared" si="18"/>
        <v>3.4444444444444446</v>
      </c>
      <c r="AH46" s="267" t="str">
        <f t="shared" si="19"/>
        <v>Pass</v>
      </c>
    </row>
    <row r="47" spans="1:34" s="43" customFormat="1" ht="31.5" customHeight="1">
      <c r="A47" s="222" t="s">
        <v>260</v>
      </c>
      <c r="B47" s="221"/>
      <c r="C47" s="261">
        <f>'[1]COURSEWORK'!C46+'[1]EXAM MARK'!D46</f>
        <v>41</v>
      </c>
      <c r="D47" s="384">
        <f t="shared" si="1"/>
        <v>0</v>
      </c>
      <c r="E47" s="261"/>
      <c r="F47" s="384">
        <f t="shared" si="2"/>
        <v>0</v>
      </c>
      <c r="G47" s="261">
        <f>'[1]COURSEWORK'!E46+'[1]EXAM MARK'!H46</f>
        <v>28.4</v>
      </c>
      <c r="H47" s="384">
        <f t="shared" si="3"/>
        <v>0</v>
      </c>
      <c r="I47" s="261">
        <f>'[1]COURSEWORK'!F46+'[1]EXAM MARK'!J46</f>
        <v>43.8</v>
      </c>
      <c r="J47" s="384">
        <f t="shared" si="4"/>
        <v>0</v>
      </c>
      <c r="K47" s="261">
        <f>'[1]COURSEWORK'!G46+'[1]EXAM MARK'!L46</f>
        <v>20</v>
      </c>
      <c r="L47" s="384">
        <f t="shared" si="5"/>
        <v>0</v>
      </c>
      <c r="M47" s="263">
        <f>'[1]COURSEWORK'!H46+'[1]EXAM MARK'!N46</f>
        <v>30</v>
      </c>
      <c r="N47" s="384">
        <f t="shared" si="6"/>
        <v>0</v>
      </c>
      <c r="O47" s="261"/>
      <c r="P47" s="384">
        <f t="shared" si="7"/>
        <v>0</v>
      </c>
      <c r="Q47" s="261"/>
      <c r="R47" s="384">
        <f t="shared" si="8"/>
        <v>0</v>
      </c>
      <c r="S47" s="261"/>
      <c r="T47" s="384">
        <f t="shared" si="9"/>
        <v>0</v>
      </c>
      <c r="U47" s="261">
        <f>'[1]COURSEWORK'!L46+'[1]EXAM MARK'!V46</f>
        <v>26</v>
      </c>
      <c r="V47" s="384">
        <f t="shared" si="10"/>
        <v>0</v>
      </c>
      <c r="W47" s="263"/>
      <c r="X47" s="384">
        <f t="shared" si="11"/>
        <v>0</v>
      </c>
      <c r="Y47" s="263"/>
      <c r="Z47" s="384">
        <f t="shared" si="12"/>
        <v>0</v>
      </c>
      <c r="AA47" s="263"/>
      <c r="AB47" s="384">
        <f t="shared" si="13"/>
        <v>0</v>
      </c>
      <c r="AC47" s="263"/>
      <c r="AD47" s="384">
        <f t="shared" si="14"/>
        <v>0</v>
      </c>
      <c r="AE47" s="264"/>
      <c r="AF47" s="385"/>
      <c r="AG47" s="266">
        <f t="shared" si="18"/>
        <v>0</v>
      </c>
      <c r="AH47" s="267" t="s">
        <v>251</v>
      </c>
    </row>
    <row r="48" spans="1:34" s="43" customFormat="1" ht="31.5" customHeight="1">
      <c r="A48" s="203" t="s">
        <v>201</v>
      </c>
      <c r="B48" s="221"/>
      <c r="C48" s="261">
        <v>60</v>
      </c>
      <c r="D48" s="262">
        <f t="shared" si="1"/>
        <v>3</v>
      </c>
      <c r="E48" s="261">
        <v>60</v>
      </c>
      <c r="F48" s="262">
        <f t="shared" si="2"/>
        <v>3</v>
      </c>
      <c r="G48" s="261">
        <v>60</v>
      </c>
      <c r="H48" s="262">
        <f t="shared" si="3"/>
        <v>3</v>
      </c>
      <c r="I48" s="261">
        <f>COURSEWORK!F48+'EXAM MARK'!J48</f>
        <v>59.8</v>
      </c>
      <c r="J48" s="262">
        <f t="shared" si="4"/>
        <v>3</v>
      </c>
      <c r="K48" s="261">
        <f>COURSEWORK!G48+'EXAM MARK'!L48</f>
        <v>63.199999999999996</v>
      </c>
      <c r="L48" s="262">
        <f t="shared" si="5"/>
        <v>3</v>
      </c>
      <c r="M48" s="263">
        <v>62</v>
      </c>
      <c r="N48" s="262">
        <f t="shared" si="6"/>
        <v>3</v>
      </c>
      <c r="O48" s="261">
        <v>60</v>
      </c>
      <c r="P48" s="262">
        <f t="shared" si="7"/>
        <v>3</v>
      </c>
      <c r="Q48" s="261">
        <v>61</v>
      </c>
      <c r="R48" s="262">
        <f t="shared" si="8"/>
        <v>3</v>
      </c>
      <c r="S48" s="261">
        <v>63</v>
      </c>
      <c r="T48" s="262">
        <f t="shared" si="9"/>
        <v>3</v>
      </c>
      <c r="U48" s="261">
        <v>60</v>
      </c>
      <c r="V48" s="262">
        <f t="shared" si="10"/>
        <v>3</v>
      </c>
      <c r="W48" s="263">
        <f>COURSEWORK!M48+'EXAM MARK'!X48</f>
        <v>0</v>
      </c>
      <c r="X48" s="262">
        <f t="shared" si="11"/>
        <v>0</v>
      </c>
      <c r="Y48" s="263">
        <v>69</v>
      </c>
      <c r="Z48" s="262">
        <f t="shared" si="12"/>
        <v>3.5</v>
      </c>
      <c r="AA48" s="263">
        <f>COURSEWORK!O48+'EXAM MARK'!AB48</f>
        <v>0</v>
      </c>
      <c r="AB48" s="262">
        <f t="shared" si="13"/>
        <v>0</v>
      </c>
      <c r="AC48" s="263">
        <v>62</v>
      </c>
      <c r="AD48" s="262">
        <f t="shared" si="14"/>
        <v>3</v>
      </c>
      <c r="AE48" s="264">
        <f t="shared" si="15"/>
        <v>740</v>
      </c>
      <c r="AF48" s="265">
        <f t="shared" si="16"/>
        <v>109.25</v>
      </c>
      <c r="AG48" s="266">
        <f t="shared" si="18"/>
        <v>3.0347222222222223</v>
      </c>
      <c r="AH48" s="267" t="str">
        <f t="shared" si="19"/>
        <v>Pass</v>
      </c>
    </row>
    <row r="49" spans="1:34" s="43" customFormat="1" ht="31.5" customHeight="1">
      <c r="A49" s="203" t="s">
        <v>262</v>
      </c>
      <c r="B49" s="221"/>
      <c r="C49" s="261">
        <f>'[1]COURSEWORK'!C48+'[1]EXAM MARK'!D48</f>
        <v>65.19999999999999</v>
      </c>
      <c r="D49" s="384">
        <f t="shared" si="1"/>
        <v>3.5</v>
      </c>
      <c r="E49" s="261">
        <f>'[1]COURSEWORK'!D48+'[1]EXAM MARK'!F48</f>
        <v>28.2</v>
      </c>
      <c r="F49" s="384">
        <f t="shared" si="2"/>
        <v>0</v>
      </c>
      <c r="G49" s="261">
        <f>'[1]COURSEWORK'!E48+'[1]EXAM MARK'!H48</f>
        <v>65.8</v>
      </c>
      <c r="H49" s="384">
        <f t="shared" si="3"/>
        <v>3.5</v>
      </c>
      <c r="I49" s="261">
        <f>'[1]COURSEWORK'!F48+'[1]EXAM MARK'!J48</f>
        <v>67.2</v>
      </c>
      <c r="J49" s="384">
        <f t="shared" si="4"/>
        <v>3.5</v>
      </c>
      <c r="K49" s="261">
        <f>'[1]COURSEWORK'!G48+'[1]EXAM MARK'!L48</f>
        <v>31</v>
      </c>
      <c r="L49" s="384">
        <f t="shared" si="5"/>
        <v>0</v>
      </c>
      <c r="M49" s="263">
        <f>'[1]COURSEWORK'!H48+'[1]EXAM MARK'!N48</f>
        <v>32</v>
      </c>
      <c r="N49" s="384">
        <f t="shared" si="6"/>
        <v>0</v>
      </c>
      <c r="O49" s="261"/>
      <c r="P49" s="384">
        <f t="shared" si="7"/>
        <v>0</v>
      </c>
      <c r="Q49" s="261"/>
      <c r="R49" s="384">
        <f t="shared" si="8"/>
        <v>0</v>
      </c>
      <c r="S49" s="261"/>
      <c r="T49" s="384">
        <f t="shared" si="9"/>
        <v>0</v>
      </c>
      <c r="U49" s="261">
        <f>'[1]COURSEWORK'!L48+'[1]EXAM MARK'!V48</f>
        <v>36</v>
      </c>
      <c r="V49" s="384">
        <f t="shared" si="10"/>
        <v>0</v>
      </c>
      <c r="W49" s="263"/>
      <c r="X49" s="384">
        <f t="shared" si="11"/>
        <v>0</v>
      </c>
      <c r="Y49" s="263"/>
      <c r="Z49" s="384">
        <f t="shared" si="12"/>
        <v>0</v>
      </c>
      <c r="AA49" s="263"/>
      <c r="AB49" s="384">
        <f t="shared" si="13"/>
        <v>0</v>
      </c>
      <c r="AC49" s="263"/>
      <c r="AD49" s="384">
        <f t="shared" si="14"/>
        <v>0</v>
      </c>
      <c r="AE49" s="264"/>
      <c r="AF49" s="385"/>
      <c r="AG49" s="266">
        <f t="shared" si="18"/>
        <v>0</v>
      </c>
      <c r="AH49" s="267" t="s">
        <v>251</v>
      </c>
    </row>
    <row r="50" spans="1:34" s="43" customFormat="1" ht="31.5" customHeight="1">
      <c r="A50" s="203" t="s">
        <v>179</v>
      </c>
      <c r="B50" s="165"/>
      <c r="C50" s="261">
        <f>COURSEWORK!C49+'EXAM MARK'!D49</f>
        <v>59.8</v>
      </c>
      <c r="D50" s="262">
        <f t="shared" si="1"/>
        <v>3</v>
      </c>
      <c r="E50" s="261">
        <f>COURSEWORK!D49+'EXAM MARK'!F49</f>
        <v>60.2</v>
      </c>
      <c r="F50" s="262">
        <f t="shared" si="2"/>
        <v>3</v>
      </c>
      <c r="G50" s="261">
        <v>60</v>
      </c>
      <c r="H50" s="262">
        <f t="shared" si="3"/>
        <v>3</v>
      </c>
      <c r="I50" s="261">
        <f>COURSEWORK!F49+'EXAM MARK'!J49</f>
        <v>70.4</v>
      </c>
      <c r="J50" s="262">
        <f t="shared" si="4"/>
        <v>4</v>
      </c>
      <c r="K50" s="261">
        <f>COURSEWORK!G49+'EXAM MARK'!L49</f>
        <v>64.6</v>
      </c>
      <c r="L50" s="262">
        <f t="shared" si="5"/>
        <v>3.5</v>
      </c>
      <c r="M50" s="263">
        <f>COURSEWORK!H49+'EXAM MARK'!N49</f>
        <v>67.8</v>
      </c>
      <c r="N50" s="262">
        <f t="shared" si="6"/>
        <v>3.5</v>
      </c>
      <c r="O50" s="261">
        <f>COURSEWORK!I49+'EXAM MARK'!P49</f>
        <v>70.19999999999999</v>
      </c>
      <c r="P50" s="262">
        <f t="shared" si="7"/>
        <v>4</v>
      </c>
      <c r="Q50" s="261">
        <f>COURSEWORK!J49+'EXAM MARK'!R49</f>
        <v>72.19999999999999</v>
      </c>
      <c r="R50" s="262">
        <f t="shared" si="8"/>
        <v>4</v>
      </c>
      <c r="S50" s="261">
        <f>COURSEWORK!K49+'EXAM MARK'!T49</f>
        <v>71</v>
      </c>
      <c r="T50" s="262">
        <f t="shared" si="9"/>
        <v>4</v>
      </c>
      <c r="U50" s="261">
        <f>COURSEWORK!L49+'EXAM MARK'!V49</f>
        <v>65.19999999999999</v>
      </c>
      <c r="V50" s="262">
        <f t="shared" si="10"/>
        <v>3.5</v>
      </c>
      <c r="W50" s="263">
        <f>COURSEWORK!M49+'EXAM MARK'!X49</f>
        <v>0</v>
      </c>
      <c r="X50" s="262">
        <f t="shared" si="11"/>
        <v>0</v>
      </c>
      <c r="Y50" s="263">
        <v>80</v>
      </c>
      <c r="Z50" s="262">
        <f t="shared" si="12"/>
        <v>5</v>
      </c>
      <c r="AA50" s="263">
        <f>COURSEWORK!O49+'EXAM MARK'!AB49</f>
        <v>62.4</v>
      </c>
      <c r="AB50" s="262">
        <f t="shared" si="13"/>
        <v>3</v>
      </c>
      <c r="AC50" s="263">
        <f>COURSEWORK!P49+'EXAM MARK'!AD49</f>
        <v>0</v>
      </c>
      <c r="AD50" s="262">
        <f t="shared" si="14"/>
        <v>0</v>
      </c>
      <c r="AE50" s="264">
        <f t="shared" si="15"/>
        <v>803.8000000000001</v>
      </c>
      <c r="AF50" s="265">
        <f t="shared" si="16"/>
        <v>131.25</v>
      </c>
      <c r="AG50" s="266">
        <f t="shared" si="18"/>
        <v>3.6458333333333335</v>
      </c>
      <c r="AH50" s="267" t="str">
        <f t="shared" si="19"/>
        <v>2nd Lower</v>
      </c>
    </row>
    <row r="51" spans="1:34" s="43" customFormat="1" ht="31.5" customHeight="1">
      <c r="A51" s="203" t="s">
        <v>264</v>
      </c>
      <c r="B51" s="165"/>
      <c r="C51" s="261">
        <f>'[1]COURSEWORK'!C50+'[1]EXAM MARK'!D50</f>
        <v>57.8</v>
      </c>
      <c r="D51" s="384">
        <f t="shared" si="1"/>
        <v>2.5</v>
      </c>
      <c r="E51" s="261"/>
      <c r="F51" s="384">
        <f t="shared" si="2"/>
        <v>0</v>
      </c>
      <c r="G51" s="261">
        <f>'[1]COURSEWORK'!E50+'[1]EXAM MARK'!H50</f>
        <v>50</v>
      </c>
      <c r="H51" s="384">
        <f t="shared" si="3"/>
        <v>2</v>
      </c>
      <c r="I51" s="261">
        <f>'[1]COURSEWORK'!F50+'[1]EXAM MARK'!J50</f>
        <v>52.8</v>
      </c>
      <c r="J51" s="384">
        <f t="shared" si="4"/>
        <v>2</v>
      </c>
      <c r="K51" s="261">
        <f>'[1]COURSEWORK'!G50+'[1]EXAM MARK'!L50</f>
        <v>25</v>
      </c>
      <c r="L51" s="384">
        <f t="shared" si="5"/>
        <v>0</v>
      </c>
      <c r="M51" s="263">
        <f>'[1]COURSEWORK'!H50+'[1]EXAM MARK'!N50</f>
        <v>28</v>
      </c>
      <c r="N51" s="384">
        <f t="shared" si="6"/>
        <v>0</v>
      </c>
      <c r="O51" s="261"/>
      <c r="P51" s="384">
        <f t="shared" si="7"/>
        <v>0</v>
      </c>
      <c r="Q51" s="261"/>
      <c r="R51" s="384">
        <f t="shared" si="8"/>
        <v>0</v>
      </c>
      <c r="S51" s="261"/>
      <c r="T51" s="384">
        <f t="shared" si="9"/>
        <v>0</v>
      </c>
      <c r="U51" s="261"/>
      <c r="V51" s="384">
        <f t="shared" si="10"/>
        <v>0</v>
      </c>
      <c r="W51" s="263"/>
      <c r="X51" s="384">
        <f t="shared" si="11"/>
        <v>0</v>
      </c>
      <c r="Y51" s="263"/>
      <c r="Z51" s="384">
        <f t="shared" si="12"/>
        <v>0</v>
      </c>
      <c r="AA51" s="263"/>
      <c r="AB51" s="384">
        <f t="shared" si="13"/>
        <v>0</v>
      </c>
      <c r="AC51" s="263"/>
      <c r="AD51" s="384">
        <f t="shared" si="14"/>
        <v>0</v>
      </c>
      <c r="AE51" s="264"/>
      <c r="AF51" s="385"/>
      <c r="AG51" s="266">
        <f t="shared" si="18"/>
        <v>0</v>
      </c>
      <c r="AH51" s="267" t="s">
        <v>251</v>
      </c>
    </row>
    <row r="52" spans="1:34" s="43" customFormat="1" ht="31.5" customHeight="1">
      <c r="A52" s="203" t="s">
        <v>266</v>
      </c>
      <c r="B52" s="165"/>
      <c r="C52" s="261">
        <f>'[1]COURSEWORK'!C51+'[1]EXAM MARK'!D51</f>
        <v>34</v>
      </c>
      <c r="D52" s="384">
        <f t="shared" si="1"/>
        <v>0</v>
      </c>
      <c r="E52" s="261"/>
      <c r="F52" s="384">
        <f t="shared" si="2"/>
        <v>0</v>
      </c>
      <c r="G52" s="261">
        <f>'[1]COURSEWORK'!E51+'[1]EXAM MARK'!H51</f>
        <v>20</v>
      </c>
      <c r="H52" s="384">
        <f t="shared" si="3"/>
        <v>0</v>
      </c>
      <c r="I52" s="261">
        <f>'[1]COURSEWORK'!F51+'[1]EXAM MARK'!J51</f>
        <v>24</v>
      </c>
      <c r="J52" s="384">
        <f t="shared" si="4"/>
        <v>0</v>
      </c>
      <c r="K52" s="261"/>
      <c r="L52" s="384">
        <f t="shared" si="5"/>
        <v>0</v>
      </c>
      <c r="M52" s="263"/>
      <c r="N52" s="384">
        <f t="shared" si="6"/>
        <v>0</v>
      </c>
      <c r="O52" s="261"/>
      <c r="P52" s="384">
        <f t="shared" si="7"/>
        <v>0</v>
      </c>
      <c r="Q52" s="261"/>
      <c r="R52" s="384">
        <f t="shared" si="8"/>
        <v>0</v>
      </c>
      <c r="S52" s="261"/>
      <c r="T52" s="384">
        <f t="shared" si="9"/>
        <v>0</v>
      </c>
      <c r="U52" s="261"/>
      <c r="V52" s="384">
        <f t="shared" si="10"/>
        <v>0</v>
      </c>
      <c r="W52" s="263"/>
      <c r="X52" s="384">
        <f t="shared" si="11"/>
        <v>0</v>
      </c>
      <c r="Y52" s="263"/>
      <c r="Z52" s="384">
        <f t="shared" si="12"/>
        <v>0</v>
      </c>
      <c r="AA52" s="263"/>
      <c r="AB52" s="384">
        <f t="shared" si="13"/>
        <v>0</v>
      </c>
      <c r="AC52" s="263"/>
      <c r="AD52" s="384">
        <f t="shared" si="14"/>
        <v>0</v>
      </c>
      <c r="AE52" s="264"/>
      <c r="AF52" s="385"/>
      <c r="AG52" s="266">
        <f t="shared" si="18"/>
        <v>0</v>
      </c>
      <c r="AH52" s="267" t="s">
        <v>251</v>
      </c>
    </row>
    <row r="53" spans="1:34" s="43" customFormat="1" ht="43.5" customHeight="1">
      <c r="A53" s="203" t="s">
        <v>165</v>
      </c>
      <c r="B53" s="165"/>
      <c r="C53" s="261">
        <v>62</v>
      </c>
      <c r="D53" s="262">
        <f t="shared" si="1"/>
        <v>3</v>
      </c>
      <c r="E53" s="261">
        <v>60</v>
      </c>
      <c r="F53" s="262">
        <f t="shared" si="2"/>
        <v>3</v>
      </c>
      <c r="G53" s="261">
        <v>60</v>
      </c>
      <c r="H53" s="262">
        <f t="shared" si="3"/>
        <v>3</v>
      </c>
      <c r="I53" s="261">
        <v>63</v>
      </c>
      <c r="J53" s="262">
        <f t="shared" si="4"/>
        <v>3</v>
      </c>
      <c r="K53" s="261">
        <f>COURSEWORK!G52+'EXAM MARK'!L52</f>
        <v>71.6</v>
      </c>
      <c r="L53" s="262">
        <f t="shared" si="5"/>
        <v>4</v>
      </c>
      <c r="M53" s="263">
        <f>COURSEWORK!H52+'EXAM MARK'!N52</f>
        <v>63</v>
      </c>
      <c r="N53" s="262">
        <f t="shared" si="6"/>
        <v>3</v>
      </c>
      <c r="O53" s="261">
        <f>COURSEWORK!I52+'EXAM MARK'!P52</f>
        <v>65</v>
      </c>
      <c r="P53" s="262">
        <f t="shared" si="7"/>
        <v>3.5</v>
      </c>
      <c r="Q53" s="261">
        <v>68</v>
      </c>
      <c r="R53" s="262">
        <f t="shared" si="8"/>
        <v>3.5</v>
      </c>
      <c r="S53" s="261">
        <f>COURSEWORK!K52+'EXAM MARK'!T52</f>
        <v>75</v>
      </c>
      <c r="T53" s="262">
        <f t="shared" si="9"/>
        <v>4.5</v>
      </c>
      <c r="U53" s="261">
        <v>70</v>
      </c>
      <c r="V53" s="262">
        <f t="shared" si="10"/>
        <v>4</v>
      </c>
      <c r="W53" s="263">
        <v>60</v>
      </c>
      <c r="X53" s="262">
        <f t="shared" si="11"/>
        <v>3</v>
      </c>
      <c r="Y53" s="263">
        <f>COURSEWORK!N52+'EXAM MARK'!Z52</f>
        <v>0</v>
      </c>
      <c r="Z53" s="262">
        <f t="shared" si="12"/>
        <v>0</v>
      </c>
      <c r="AA53" s="263">
        <f>COURSEWORK!O52+'EXAM MARK'!AB52</f>
        <v>0</v>
      </c>
      <c r="AB53" s="262">
        <f t="shared" si="13"/>
        <v>0</v>
      </c>
      <c r="AC53" s="263">
        <v>60</v>
      </c>
      <c r="AD53" s="262">
        <f t="shared" si="14"/>
        <v>3</v>
      </c>
      <c r="AE53" s="264">
        <f t="shared" si="15"/>
        <v>777.6</v>
      </c>
      <c r="AF53" s="265">
        <f t="shared" si="16"/>
        <v>123.75</v>
      </c>
      <c r="AG53" s="266">
        <f t="shared" si="18"/>
        <v>3.4375</v>
      </c>
      <c r="AH53" s="267" t="str">
        <f t="shared" si="19"/>
        <v>Pass</v>
      </c>
    </row>
    <row r="54" spans="1:34" s="43" customFormat="1" ht="31.5" customHeight="1">
      <c r="A54" s="203" t="s">
        <v>182</v>
      </c>
      <c r="B54" s="165"/>
      <c r="C54" s="261">
        <v>60</v>
      </c>
      <c r="D54" s="262">
        <f t="shared" si="1"/>
        <v>3</v>
      </c>
      <c r="E54" s="261">
        <f>COURSEWORK!D53+'EXAM MARK'!F53</f>
        <v>60.4</v>
      </c>
      <c r="F54" s="262">
        <f t="shared" si="2"/>
        <v>3</v>
      </c>
      <c r="G54" s="261">
        <f>COURSEWORK!E53+'EXAM MARK'!H53</f>
        <v>62.800000000000004</v>
      </c>
      <c r="H54" s="262">
        <f t="shared" si="3"/>
        <v>3</v>
      </c>
      <c r="I54" s="261">
        <v>60</v>
      </c>
      <c r="J54" s="262">
        <f t="shared" si="4"/>
        <v>3</v>
      </c>
      <c r="K54" s="261">
        <f>COURSEWORK!G53+'EXAM MARK'!L53</f>
        <v>68</v>
      </c>
      <c r="L54" s="262">
        <f t="shared" si="5"/>
        <v>3.5</v>
      </c>
      <c r="M54" s="263">
        <f>COURSEWORK!H53+'EXAM MARK'!N53</f>
        <v>74.8</v>
      </c>
      <c r="N54" s="262">
        <f t="shared" si="6"/>
        <v>4.5</v>
      </c>
      <c r="O54" s="261">
        <f>COURSEWORK!I53+'EXAM MARK'!P53</f>
        <v>64.19999999999999</v>
      </c>
      <c r="P54" s="262">
        <f t="shared" si="7"/>
        <v>3</v>
      </c>
      <c r="Q54" s="261">
        <f>COURSEWORK!J53+'EXAM MARK'!R53</f>
        <v>76.4</v>
      </c>
      <c r="R54" s="262">
        <f t="shared" si="8"/>
        <v>4.5</v>
      </c>
      <c r="S54" s="261">
        <f>COURSEWORK!K53+'EXAM MARK'!T53</f>
        <v>62.8</v>
      </c>
      <c r="T54" s="262">
        <f t="shared" si="9"/>
        <v>3</v>
      </c>
      <c r="U54" s="261">
        <f>COURSEWORK!L53+'EXAM MARK'!V53</f>
        <v>64.4</v>
      </c>
      <c r="V54" s="262">
        <f t="shared" si="10"/>
        <v>3</v>
      </c>
      <c r="W54" s="263">
        <v>70</v>
      </c>
      <c r="X54" s="262">
        <f t="shared" si="11"/>
        <v>4</v>
      </c>
      <c r="Y54" s="263">
        <f>COURSEWORK!N53+'EXAM MARK'!Z53</f>
        <v>0</v>
      </c>
      <c r="Z54" s="262">
        <f t="shared" si="12"/>
        <v>0</v>
      </c>
      <c r="AA54" s="263">
        <v>64</v>
      </c>
      <c r="AB54" s="262">
        <f t="shared" si="13"/>
        <v>3</v>
      </c>
      <c r="AC54" s="263">
        <f>COURSEWORK!P53+'EXAM MARK'!AD53</f>
        <v>0</v>
      </c>
      <c r="AD54" s="262">
        <f t="shared" si="14"/>
        <v>0</v>
      </c>
      <c r="AE54" s="264">
        <f t="shared" si="15"/>
        <v>787.8</v>
      </c>
      <c r="AF54" s="265">
        <f t="shared" si="16"/>
        <v>122.75</v>
      </c>
      <c r="AG54" s="266">
        <f t="shared" si="18"/>
        <v>3.4097222222222223</v>
      </c>
      <c r="AH54" s="267" t="str">
        <f t="shared" si="19"/>
        <v>Pass</v>
      </c>
    </row>
    <row r="55" spans="1:34" s="43" customFormat="1" ht="31.5" customHeight="1">
      <c r="A55" s="203" t="s">
        <v>183</v>
      </c>
      <c r="B55" s="165"/>
      <c r="C55" s="261">
        <f>COURSEWORK!C54+'EXAM MARK'!D54</f>
        <v>22</v>
      </c>
      <c r="D55" s="262">
        <f t="shared" si="1"/>
        <v>0</v>
      </c>
      <c r="E55" s="261">
        <f>COURSEWORK!D54+'EXAM MARK'!F54</f>
        <v>30</v>
      </c>
      <c r="F55" s="262">
        <f t="shared" si="2"/>
        <v>0</v>
      </c>
      <c r="G55" s="261">
        <f>COURSEWORK!E54+'EXAM MARK'!H54</f>
        <v>31</v>
      </c>
      <c r="H55" s="262">
        <f t="shared" si="3"/>
        <v>0</v>
      </c>
      <c r="I55" s="261">
        <f>COURSEWORK!F54+'EXAM MARK'!J54</f>
        <v>32</v>
      </c>
      <c r="J55" s="262">
        <f t="shared" si="4"/>
        <v>0</v>
      </c>
      <c r="K55" s="261">
        <f>COURSEWORK!G54+'EXAM MARK'!L54</f>
        <v>33</v>
      </c>
      <c r="L55" s="262">
        <f t="shared" si="5"/>
        <v>0</v>
      </c>
      <c r="M55" s="263">
        <f>COURSEWORK!H54+'EXAM MARK'!N54</f>
        <v>36</v>
      </c>
      <c r="N55" s="262">
        <f t="shared" si="6"/>
        <v>0</v>
      </c>
      <c r="O55" s="261">
        <f>COURSEWORK!I54+'EXAM MARK'!P54</f>
        <v>29</v>
      </c>
      <c r="P55" s="262">
        <f t="shared" si="7"/>
        <v>0</v>
      </c>
      <c r="Q55" s="261">
        <f>COURSEWORK!J54+'EXAM MARK'!R54</f>
        <v>32</v>
      </c>
      <c r="R55" s="262">
        <f t="shared" si="8"/>
        <v>0</v>
      </c>
      <c r="S55" s="261">
        <f>COURSEWORK!K54+'EXAM MARK'!T54</f>
        <v>33</v>
      </c>
      <c r="T55" s="262">
        <f t="shared" si="9"/>
        <v>0</v>
      </c>
      <c r="U55" s="261">
        <f>COURSEWORK!L54+'EXAM MARK'!V54</f>
        <v>33</v>
      </c>
      <c r="V55" s="262">
        <f t="shared" si="10"/>
        <v>0</v>
      </c>
      <c r="W55" s="263">
        <f>COURSEWORK!M54+'EXAM MARK'!X54</f>
        <v>36</v>
      </c>
      <c r="X55" s="262">
        <f t="shared" si="11"/>
        <v>0</v>
      </c>
      <c r="Y55" s="263">
        <f>COURSEWORK!N54+'EXAM MARK'!Z54</f>
        <v>0</v>
      </c>
      <c r="Z55" s="262">
        <f t="shared" si="12"/>
        <v>0</v>
      </c>
      <c r="AA55" s="263">
        <f>COURSEWORK!O54+'EXAM MARK'!AB54</f>
        <v>0</v>
      </c>
      <c r="AB55" s="262">
        <f t="shared" si="13"/>
        <v>0</v>
      </c>
      <c r="AC55" s="263">
        <f>COURSEWORK!P54+'EXAM MARK'!AD54</f>
        <v>28</v>
      </c>
      <c r="AD55" s="262">
        <f>IF(AC55&gt;=79.5,5,IF(AC55&gt;=74.5,4.5,IF(AC55&gt;=69.5,4,IF(AC55&gt;=64.5,3.5,IF(AC55&gt;=59.5,3,IF(AC55&gt;=54.5,2.5,IF(AC55&gt;=49.5,2,IF(AC55&gt;=44.5,1.5,0))))))))</f>
        <v>0</v>
      </c>
      <c r="AE55" s="264"/>
      <c r="AF55" s="265"/>
      <c r="AG55" s="266">
        <f t="shared" si="18"/>
        <v>0</v>
      </c>
      <c r="AH55" s="267" t="s">
        <v>251</v>
      </c>
    </row>
    <row r="56" spans="1:34" s="43" customFormat="1" ht="31.5" customHeight="1">
      <c r="A56" s="203" t="s">
        <v>268</v>
      </c>
      <c r="B56" s="165"/>
      <c r="C56" s="261">
        <f>'[1]COURSEWORK'!C55+'[1]EXAM MARK'!D55</f>
        <v>69.4</v>
      </c>
      <c r="D56" s="384">
        <f t="shared" si="1"/>
        <v>3.5</v>
      </c>
      <c r="E56" s="261"/>
      <c r="F56" s="384">
        <f t="shared" si="2"/>
        <v>0</v>
      </c>
      <c r="G56" s="261">
        <f>'[1]COURSEWORK'!E55+'[1]EXAM MARK'!H55</f>
        <v>58.6</v>
      </c>
      <c r="H56" s="384">
        <f t="shared" si="3"/>
        <v>2.5</v>
      </c>
      <c r="I56" s="261">
        <f>'[1]COURSEWORK'!F55+'[1]EXAM MARK'!J55</f>
        <v>55</v>
      </c>
      <c r="J56" s="384">
        <f t="shared" si="4"/>
        <v>2.5</v>
      </c>
      <c r="K56" s="261">
        <f>'[1]COURSEWORK'!G55+'[1]EXAM MARK'!L55</f>
        <v>78.6</v>
      </c>
      <c r="L56" s="384">
        <f t="shared" si="5"/>
        <v>4.5</v>
      </c>
      <c r="M56" s="263">
        <f>'[1]COURSEWORK'!H55+'[1]EXAM MARK'!N55</f>
        <v>73.8</v>
      </c>
      <c r="N56" s="384">
        <f t="shared" si="6"/>
        <v>4</v>
      </c>
      <c r="O56" s="261"/>
      <c r="P56" s="384">
        <f t="shared" si="7"/>
        <v>0</v>
      </c>
      <c r="Q56" s="261"/>
      <c r="R56" s="384">
        <f t="shared" si="8"/>
        <v>0</v>
      </c>
      <c r="S56" s="261"/>
      <c r="T56" s="384">
        <f t="shared" si="9"/>
        <v>0</v>
      </c>
      <c r="U56" s="261">
        <f>'[1]COURSEWORK'!L55+'[1]EXAM MARK'!V55</f>
        <v>72</v>
      </c>
      <c r="V56" s="384">
        <f t="shared" si="10"/>
        <v>4</v>
      </c>
      <c r="W56" s="263"/>
      <c r="X56" s="384">
        <f t="shared" si="11"/>
        <v>0</v>
      </c>
      <c r="Y56" s="263"/>
      <c r="Z56" s="384">
        <f t="shared" si="12"/>
        <v>0</v>
      </c>
      <c r="AA56" s="263"/>
      <c r="AB56" s="384">
        <f t="shared" si="13"/>
        <v>0</v>
      </c>
      <c r="AC56" s="263"/>
      <c r="AD56" s="384">
        <f>IF(AC56&gt;=79.5,5,IF(AC56&gt;=74.5,4.5,IF(AC56&gt;=69.5,4,IF(AC56&gt;=64.5,3.5,IF(AC56&gt;=59.5,3,IF(AC56&gt;=54.5,2.5,IF(AC56&gt;=49.5,2,IF(AC56&gt;=44.5,1.5,0))))))))</f>
        <v>0</v>
      </c>
      <c r="AE56" s="264"/>
      <c r="AF56" s="385"/>
      <c r="AG56" s="266">
        <f t="shared" si="18"/>
        <v>0</v>
      </c>
      <c r="AH56" s="267" t="s">
        <v>251</v>
      </c>
    </row>
    <row r="57" spans="1:34" s="43" customFormat="1" ht="31.5" customHeight="1">
      <c r="A57" s="203" t="s">
        <v>270</v>
      </c>
      <c r="B57" s="165"/>
      <c r="C57" s="261">
        <f>'[1]COURSEWORK'!C56+'[1]EXAM MARK'!D56</f>
        <v>56.2</v>
      </c>
      <c r="D57" s="384">
        <f t="shared" si="1"/>
        <v>2.5</v>
      </c>
      <c r="E57" s="261"/>
      <c r="F57" s="384">
        <f t="shared" si="2"/>
        <v>0</v>
      </c>
      <c r="G57" s="261">
        <f>'[1]COURSEWORK'!E56+'[1]EXAM MARK'!H56</f>
        <v>72.8</v>
      </c>
      <c r="H57" s="384">
        <f t="shared" si="3"/>
        <v>4</v>
      </c>
      <c r="I57" s="261">
        <f>'[1]COURSEWORK'!F56+'[1]EXAM MARK'!J56</f>
        <v>42.599999999999994</v>
      </c>
      <c r="J57" s="384">
        <f t="shared" si="4"/>
        <v>0</v>
      </c>
      <c r="K57" s="261">
        <f>'[1]COURSEWORK'!G56+'[1]EXAM MARK'!L56</f>
        <v>28</v>
      </c>
      <c r="L57" s="384">
        <f t="shared" si="5"/>
        <v>0</v>
      </c>
      <c r="M57" s="263">
        <f>'[1]COURSEWORK'!H56+'[1]EXAM MARK'!N56</f>
        <v>30</v>
      </c>
      <c r="N57" s="384">
        <f t="shared" si="6"/>
        <v>0</v>
      </c>
      <c r="O57" s="261"/>
      <c r="P57" s="384">
        <f t="shared" si="7"/>
        <v>0</v>
      </c>
      <c r="Q57" s="261"/>
      <c r="R57" s="384">
        <f t="shared" si="8"/>
        <v>0</v>
      </c>
      <c r="S57" s="261"/>
      <c r="T57" s="384">
        <f t="shared" si="9"/>
        <v>0</v>
      </c>
      <c r="U57" s="261">
        <f>'[1]COURSEWORK'!L56+'[1]EXAM MARK'!V56</f>
        <v>30</v>
      </c>
      <c r="V57" s="384">
        <f t="shared" si="10"/>
        <v>0</v>
      </c>
      <c r="W57" s="263"/>
      <c r="X57" s="384">
        <f t="shared" si="11"/>
        <v>0</v>
      </c>
      <c r="Y57" s="263"/>
      <c r="Z57" s="384">
        <f t="shared" si="12"/>
        <v>0</v>
      </c>
      <c r="AA57" s="263"/>
      <c r="AB57" s="384">
        <f t="shared" si="13"/>
        <v>0</v>
      </c>
      <c r="AC57" s="263"/>
      <c r="AD57" s="384">
        <f>IF(AC57&gt;=79.5,5,IF(AC57&gt;=74.5,4.5,IF(AC57&gt;=69.5,4,IF(AC57&gt;=64.5,3.5,IF(AC57&gt;=59.5,3,IF(AC57&gt;=54.5,2.5,IF(AC57&gt;=49.5,2,IF(AC57&gt;=44.5,1.5,0))))))))</f>
        <v>0</v>
      </c>
      <c r="AE57" s="264"/>
      <c r="AF57" s="385"/>
      <c r="AG57" s="266">
        <f t="shared" si="18"/>
        <v>0</v>
      </c>
      <c r="AH57" s="267" t="s">
        <v>251</v>
      </c>
    </row>
    <row r="58" spans="1:34" s="43" customFormat="1" ht="31.5" customHeight="1">
      <c r="A58" s="203" t="s">
        <v>208</v>
      </c>
      <c r="B58" s="165"/>
      <c r="C58" s="261">
        <f>COURSEWORK!C57+'EXAM MARK'!D57</f>
        <v>80</v>
      </c>
      <c r="D58" s="262">
        <f t="shared" si="1"/>
        <v>5</v>
      </c>
      <c r="E58" s="261">
        <v>60</v>
      </c>
      <c r="F58" s="262">
        <f t="shared" si="2"/>
        <v>3</v>
      </c>
      <c r="G58" s="261">
        <f>COURSEWORK!E57+'EXAM MARK'!H57</f>
        <v>65.4</v>
      </c>
      <c r="H58" s="262">
        <f t="shared" si="3"/>
        <v>3.5</v>
      </c>
      <c r="I58" s="261">
        <v>61</v>
      </c>
      <c r="J58" s="262">
        <f t="shared" si="4"/>
        <v>3</v>
      </c>
      <c r="K58" s="261">
        <f>COURSEWORK!G57+'EXAM MARK'!L57</f>
        <v>68.8</v>
      </c>
      <c r="L58" s="262">
        <f t="shared" si="5"/>
        <v>3.5</v>
      </c>
      <c r="M58" s="263">
        <f>COURSEWORK!H57+'EXAM MARK'!N57</f>
        <v>63.2</v>
      </c>
      <c r="N58" s="262">
        <f t="shared" si="6"/>
        <v>3</v>
      </c>
      <c r="O58" s="261">
        <f>COURSEWORK!I57+'EXAM MARK'!P57</f>
        <v>66.6</v>
      </c>
      <c r="P58" s="262">
        <f t="shared" si="7"/>
        <v>3.5</v>
      </c>
      <c r="Q58" s="261">
        <f>COURSEWORK!J57+'EXAM MARK'!R57</f>
        <v>68</v>
      </c>
      <c r="R58" s="262">
        <f t="shared" si="8"/>
        <v>3.5</v>
      </c>
      <c r="S58" s="261">
        <f>COURSEWORK!K57+'EXAM MARK'!T57</f>
        <v>70.8</v>
      </c>
      <c r="T58" s="262">
        <f t="shared" si="9"/>
        <v>4</v>
      </c>
      <c r="U58" s="261">
        <f>COURSEWORK!L57+'EXAM MARK'!V57</f>
        <v>62.8</v>
      </c>
      <c r="V58" s="262">
        <f t="shared" si="10"/>
        <v>3</v>
      </c>
      <c r="W58" s="263">
        <f>COURSEWORK!M57+'EXAM MARK'!X57</f>
        <v>0</v>
      </c>
      <c r="X58" s="262">
        <f t="shared" si="11"/>
        <v>0</v>
      </c>
      <c r="Y58" s="263">
        <f>COURSEWORK!N57+'EXAM MARK'!Z57</f>
        <v>71</v>
      </c>
      <c r="Z58" s="262">
        <f t="shared" si="12"/>
        <v>4</v>
      </c>
      <c r="AA58" s="263">
        <f>COURSEWORK!O57+'EXAM MARK'!AB57</f>
        <v>0</v>
      </c>
      <c r="AB58" s="262">
        <f t="shared" si="13"/>
        <v>0</v>
      </c>
      <c r="AC58" s="263">
        <f>COURSEWORK!P57+'EXAM MARK'!AD57</f>
        <v>65.4</v>
      </c>
      <c r="AD58" s="262">
        <f>IF(AC58&gt;=79.5,5,IF(AC58&gt;=74.5,4.5,IF(AC58&gt;=69.5,4,IF(AC58&gt;=64.5,3.5,IF(AC58&gt;=59.5,3,IF(AC58&gt;=54.5,2.5,IF(AC58&gt;=49.5,2,IF(AC58&gt;=44.5,1.5,0))))))))</f>
        <v>3.5</v>
      </c>
      <c r="AE58" s="264">
        <f>C58+E58+G58+I58+K58+M58+O58+Q58+S58+U58+W58+Y58+AA58+AC58</f>
        <v>802.9999999999999</v>
      </c>
      <c r="AF58" s="265">
        <f t="shared" si="16"/>
        <v>126.75</v>
      </c>
      <c r="AG58" s="266">
        <f t="shared" si="18"/>
        <v>3.5208333333333335</v>
      </c>
      <c r="AH58" s="267" t="str">
        <f>IF(AG58&gt;=4.395,"First",IF(AG58&gt;=3.995,"2nd Upper",IF(AG58&gt;=3.495,"2nd Lower",IF(AG58&gt;=2.995,"Pass"))))</f>
        <v>2nd Lower</v>
      </c>
    </row>
    <row r="59" spans="1:34" s="43" customFormat="1" ht="31.5" customHeight="1">
      <c r="A59" s="203" t="s">
        <v>211</v>
      </c>
      <c r="B59" s="165"/>
      <c r="C59" s="261">
        <f>COURSEWORK!C58+'EXAM MARK'!D58</f>
        <v>55.8</v>
      </c>
      <c r="D59" s="262">
        <f>IF(C59&gt;=79.5,5,IF(C59&gt;=74.5,4.5,IF(C59&gt;=69.5,4,IF(C59&gt;=64.5,3.5,IF(C59&gt;=59.5,3,IF(C59&gt;=54.5,2.5,IF(C59&gt;=49.5,2,IF(C59&gt;=44.5,1.5,0))))))))</f>
        <v>2.5</v>
      </c>
      <c r="E59" s="261">
        <f>COURSEWORK!D58+'EXAM MARK'!F58</f>
        <v>58.4</v>
      </c>
      <c r="F59" s="262">
        <f t="shared" si="2"/>
        <v>2.5</v>
      </c>
      <c r="G59" s="261">
        <f>COURSEWORK!E58+'EXAM MARK'!H58</f>
        <v>69.2</v>
      </c>
      <c r="H59" s="262">
        <f t="shared" si="3"/>
        <v>3.5</v>
      </c>
      <c r="I59" s="261">
        <f>COURSEWORK!F58+'EXAM MARK'!J58</f>
        <v>71.2</v>
      </c>
      <c r="J59" s="262">
        <f t="shared" si="4"/>
        <v>4</v>
      </c>
      <c r="K59" s="261">
        <f>COURSEWORK!G58+'EXAM MARK'!L58</f>
        <v>62.6</v>
      </c>
      <c r="L59" s="262">
        <f t="shared" si="5"/>
        <v>3</v>
      </c>
      <c r="M59" s="263">
        <f>COURSEWORK!H58+'EXAM MARK'!N58</f>
        <v>70.8</v>
      </c>
      <c r="N59" s="262">
        <f t="shared" si="6"/>
        <v>4</v>
      </c>
      <c r="O59" s="261">
        <f>COURSEWORK!I58+'EXAM MARK'!P58</f>
        <v>52.4</v>
      </c>
      <c r="P59" s="262">
        <f t="shared" si="7"/>
        <v>2</v>
      </c>
      <c r="Q59" s="261">
        <f>COURSEWORK!J58+'EXAM MARK'!R58</f>
        <v>71</v>
      </c>
      <c r="R59" s="262">
        <f t="shared" si="8"/>
        <v>4</v>
      </c>
      <c r="S59" s="261">
        <f>COURSEWORK!K58+'EXAM MARK'!T58</f>
        <v>40.8</v>
      </c>
      <c r="T59" s="262">
        <f t="shared" si="9"/>
        <v>0</v>
      </c>
      <c r="U59" s="261">
        <f>COURSEWORK!L58+'EXAM MARK'!V58</f>
        <v>64.2</v>
      </c>
      <c r="V59" s="262">
        <f t="shared" si="10"/>
        <v>3</v>
      </c>
      <c r="W59" s="263">
        <f>COURSEWORK!M58+'EXAM MARK'!X58</f>
        <v>0</v>
      </c>
      <c r="X59" s="262">
        <f t="shared" si="11"/>
        <v>0</v>
      </c>
      <c r="Y59" s="263">
        <f>COURSEWORK!N58+'EXAM MARK'!Z58</f>
        <v>36</v>
      </c>
      <c r="Z59" s="262">
        <f t="shared" si="12"/>
        <v>0</v>
      </c>
      <c r="AA59" s="263">
        <f>COURSEWORK!O58+'EXAM MARK'!AB58</f>
        <v>0</v>
      </c>
      <c r="AB59" s="262">
        <f t="shared" si="13"/>
        <v>0</v>
      </c>
      <c r="AC59" s="263">
        <f>COURSEWORK!P58+'EXAM MARK'!AD58</f>
        <v>51.6</v>
      </c>
      <c r="AD59" s="262">
        <f t="shared" si="14"/>
        <v>2</v>
      </c>
      <c r="AE59" s="264"/>
      <c r="AF59" s="265"/>
      <c r="AG59" s="266">
        <f t="shared" si="18"/>
        <v>0</v>
      </c>
      <c r="AH59" s="267" t="s">
        <v>251</v>
      </c>
    </row>
    <row r="60" spans="1:34" s="43" customFormat="1" ht="31.5" customHeight="1">
      <c r="A60" s="203" t="s">
        <v>207</v>
      </c>
      <c r="B60" s="165"/>
      <c r="C60" s="261">
        <v>69</v>
      </c>
      <c r="D60" s="262">
        <f t="shared" si="1"/>
        <v>3.5</v>
      </c>
      <c r="E60" s="261">
        <f>COURSEWORK!D59+'EXAM MARK'!F59</f>
        <v>63</v>
      </c>
      <c r="F60" s="262">
        <f t="shared" si="2"/>
        <v>3</v>
      </c>
      <c r="G60" s="261">
        <f>COURSEWORK!E59+'EXAM MARK'!H59</f>
        <v>64</v>
      </c>
      <c r="H60" s="262">
        <f t="shared" si="3"/>
        <v>3</v>
      </c>
      <c r="I60" s="261">
        <v>60</v>
      </c>
      <c r="J60" s="262">
        <f t="shared" si="4"/>
        <v>3</v>
      </c>
      <c r="K60" s="261">
        <f>COURSEWORK!G59+'EXAM MARK'!L59</f>
        <v>63.6</v>
      </c>
      <c r="L60" s="262">
        <f t="shared" si="5"/>
        <v>3</v>
      </c>
      <c r="M60" s="263">
        <f>COURSEWORK!H59+'EXAM MARK'!N59</f>
        <v>67.19999999999999</v>
      </c>
      <c r="N60" s="262">
        <f t="shared" si="6"/>
        <v>3.5</v>
      </c>
      <c r="O60" s="261">
        <f>COURSEWORK!I59+'EXAM MARK'!P59</f>
        <v>62.4</v>
      </c>
      <c r="P60" s="262">
        <f t="shared" si="7"/>
        <v>3</v>
      </c>
      <c r="Q60" s="261">
        <f>COURSEWORK!J59+'EXAM MARK'!R59</f>
        <v>71.19999999999999</v>
      </c>
      <c r="R60" s="262">
        <f t="shared" si="8"/>
        <v>4</v>
      </c>
      <c r="S60" s="261">
        <f>COURSEWORK!K59+'EXAM MARK'!T59</f>
        <v>64.4</v>
      </c>
      <c r="T60" s="262">
        <f t="shared" si="9"/>
        <v>3</v>
      </c>
      <c r="U60" s="261">
        <f>COURSEWORK!L59+'EXAM MARK'!V59</f>
        <v>63.6</v>
      </c>
      <c r="V60" s="262">
        <f t="shared" si="10"/>
        <v>3</v>
      </c>
      <c r="W60" s="263">
        <f>COURSEWORK!M59+'EXAM MARK'!X59</f>
        <v>0</v>
      </c>
      <c r="X60" s="262">
        <f t="shared" si="11"/>
        <v>0</v>
      </c>
      <c r="Y60" s="263">
        <f>COURSEWORK!N59+'EXAM MARK'!Z59</f>
        <v>78.6</v>
      </c>
      <c r="Z60" s="262">
        <f t="shared" si="12"/>
        <v>4.5</v>
      </c>
      <c r="AA60" s="263">
        <f>COURSEWORK!O59+'EXAM MARK'!AB59</f>
        <v>0</v>
      </c>
      <c r="AB60" s="262">
        <f t="shared" si="13"/>
        <v>0</v>
      </c>
      <c r="AC60" s="263">
        <f>COURSEWORK!P59+'EXAM MARK'!AD59</f>
        <v>70.6</v>
      </c>
      <c r="AD60" s="262">
        <f t="shared" si="14"/>
        <v>4</v>
      </c>
      <c r="AE60" s="264">
        <f t="shared" si="15"/>
        <v>797.6</v>
      </c>
      <c r="AF60" s="265">
        <f t="shared" si="16"/>
        <v>120.75</v>
      </c>
      <c r="AG60" s="266">
        <f t="shared" si="18"/>
        <v>3.3541666666666665</v>
      </c>
      <c r="AH60" s="267" t="str">
        <f>IF(AG60&gt;=4.395,"First",IF(AG60&gt;=3.995,"2nd Upper",IF(AG60&gt;=3.495,"2nd Lower",IF(AG60&gt;=2.995,"Pass"))))</f>
        <v>Pass</v>
      </c>
    </row>
    <row r="61" spans="1:34" s="43" customFormat="1" ht="31.5" customHeight="1">
      <c r="A61" s="203" t="s">
        <v>272</v>
      </c>
      <c r="B61" s="388"/>
      <c r="C61" s="261">
        <f>'[1]COURSEWORK'!C60+'[1]EXAM MARK'!D60</f>
        <v>51.599999999999994</v>
      </c>
      <c r="D61" s="384">
        <f t="shared" si="1"/>
        <v>2</v>
      </c>
      <c r="E61" s="261">
        <f>'[1]COURSEWORK'!D60+'[1]EXAM MARK'!F60</f>
        <v>63</v>
      </c>
      <c r="F61" s="384">
        <f t="shared" si="2"/>
        <v>3</v>
      </c>
      <c r="G61" s="261">
        <f>'[1]COURSEWORK'!E60+'[1]EXAM MARK'!H60</f>
        <v>58.4</v>
      </c>
      <c r="H61" s="384">
        <f t="shared" si="3"/>
        <v>2.5</v>
      </c>
      <c r="I61" s="261">
        <f>'[1]COURSEWORK'!F60+'[1]EXAM MARK'!J60</f>
        <v>53</v>
      </c>
      <c r="J61" s="384">
        <f t="shared" si="4"/>
        <v>2</v>
      </c>
      <c r="K61" s="261">
        <f>'[1]COURSEWORK'!G60+'[1]EXAM MARK'!L60</f>
        <v>73.4</v>
      </c>
      <c r="L61" s="384">
        <f t="shared" si="5"/>
        <v>4</v>
      </c>
      <c r="M61" s="263">
        <f>'[1]COURSEWORK'!H60+'[1]EXAM MARK'!N60</f>
        <v>55.8</v>
      </c>
      <c r="N61" s="384">
        <f t="shared" si="6"/>
        <v>2.5</v>
      </c>
      <c r="O61" s="261">
        <f>'[1]COURSEWORK'!I60+'[1]EXAM MARK'!P60</f>
        <v>72.19999999999999</v>
      </c>
      <c r="P61" s="384">
        <f t="shared" si="7"/>
        <v>4</v>
      </c>
      <c r="Q61" s="261">
        <f>'[1]COURSEWORK'!J60+'[1]EXAM MARK'!R60</f>
        <v>69</v>
      </c>
      <c r="R61" s="384">
        <f t="shared" si="8"/>
        <v>3.5</v>
      </c>
      <c r="S61" s="261">
        <f>'[1]COURSEWORK'!K60+'[1]EXAM MARK'!T60</f>
        <v>67.19999999999999</v>
      </c>
      <c r="T61" s="384">
        <f t="shared" si="9"/>
        <v>3.5</v>
      </c>
      <c r="U61" s="261">
        <f>'[1]COURSEWORK'!L60+'[1]EXAM MARK'!V60</f>
        <v>66.4</v>
      </c>
      <c r="V61" s="384">
        <f t="shared" si="10"/>
        <v>3.5</v>
      </c>
      <c r="W61" s="263"/>
      <c r="X61" s="384">
        <f t="shared" si="11"/>
        <v>0</v>
      </c>
      <c r="Y61" s="263">
        <f>'[1]COURSEWORK'!N60+'[1]EXAM MARK'!Z60</f>
        <v>77.4</v>
      </c>
      <c r="Z61" s="384">
        <f t="shared" si="12"/>
        <v>4.5</v>
      </c>
      <c r="AA61" s="263"/>
      <c r="AB61" s="384">
        <f t="shared" si="13"/>
        <v>0</v>
      </c>
      <c r="AC61" s="263">
        <f>'[1]COURSEWORK'!P60+'[1]EXAM MARK'!AD60</f>
        <v>61.4</v>
      </c>
      <c r="AD61" s="384">
        <f t="shared" si="14"/>
        <v>3</v>
      </c>
      <c r="AE61" s="264"/>
      <c r="AF61" s="385"/>
      <c r="AG61" s="266">
        <f t="shared" si="18"/>
        <v>0</v>
      </c>
      <c r="AH61" s="267" t="s">
        <v>251</v>
      </c>
    </row>
    <row r="62" spans="1:34" s="43" customFormat="1" ht="31.5" customHeight="1">
      <c r="A62" s="203" t="s">
        <v>274</v>
      </c>
      <c r="B62" s="388"/>
      <c r="C62" s="261">
        <f>'[1]COURSEWORK'!C61+'[1]EXAM MARK'!D61</f>
        <v>60.8</v>
      </c>
      <c r="D62" s="384">
        <f t="shared" si="1"/>
        <v>3</v>
      </c>
      <c r="E62" s="261"/>
      <c r="F62" s="384">
        <f t="shared" si="2"/>
        <v>0</v>
      </c>
      <c r="G62" s="261">
        <f>'[1]COURSEWORK'!E61+'[1]EXAM MARK'!H61</f>
        <v>73.4</v>
      </c>
      <c r="H62" s="384">
        <f t="shared" si="3"/>
        <v>4</v>
      </c>
      <c r="I62" s="261">
        <f>'[1]COURSEWORK'!F61+'[1]EXAM MARK'!J61</f>
        <v>57</v>
      </c>
      <c r="J62" s="384">
        <f t="shared" si="4"/>
        <v>2.5</v>
      </c>
      <c r="K62" s="261">
        <f>'[1]COURSEWORK'!G61+'[1]EXAM MARK'!L61</f>
        <v>59.4</v>
      </c>
      <c r="L62" s="384">
        <f t="shared" si="5"/>
        <v>2.5</v>
      </c>
      <c r="M62" s="263">
        <f>'[1]COURSEWORK'!H61+'[1]EXAM MARK'!N61</f>
        <v>66</v>
      </c>
      <c r="N62" s="384">
        <f t="shared" si="6"/>
        <v>3.5</v>
      </c>
      <c r="O62" s="261">
        <f>'[1]COURSEWORK'!I61+'[1]EXAM MARK'!P61</f>
        <v>0</v>
      </c>
      <c r="P62" s="384">
        <f t="shared" si="7"/>
        <v>0</v>
      </c>
      <c r="Q62" s="261">
        <f>'[1]COURSEWORK'!J61+'[1]EXAM MARK'!R61</f>
        <v>0</v>
      </c>
      <c r="R62" s="384">
        <f t="shared" si="8"/>
        <v>0</v>
      </c>
      <c r="S62" s="261">
        <f>'[1]COURSEWORK'!K61+'[1]EXAM MARK'!T61</f>
        <v>0</v>
      </c>
      <c r="T62" s="384">
        <f t="shared" si="9"/>
        <v>0</v>
      </c>
      <c r="U62" s="261">
        <f>'[1]COURSEWORK'!L61+'[1]EXAM MARK'!V61</f>
        <v>66.19999999999999</v>
      </c>
      <c r="V62" s="384">
        <f t="shared" si="10"/>
        <v>3.5</v>
      </c>
      <c r="W62" s="263"/>
      <c r="X62" s="384">
        <f t="shared" si="11"/>
        <v>0</v>
      </c>
      <c r="Y62" s="263"/>
      <c r="Z62" s="384">
        <f t="shared" si="12"/>
        <v>0</v>
      </c>
      <c r="AA62" s="263"/>
      <c r="AB62" s="384">
        <f t="shared" si="13"/>
        <v>0</v>
      </c>
      <c r="AC62" s="263"/>
      <c r="AD62" s="384">
        <f t="shared" si="14"/>
        <v>0</v>
      </c>
      <c r="AE62" s="264"/>
      <c r="AF62" s="385"/>
      <c r="AG62" s="266">
        <f t="shared" si="18"/>
        <v>0</v>
      </c>
      <c r="AH62" s="267" t="s">
        <v>251</v>
      </c>
    </row>
    <row r="63" spans="1:34" s="43" customFormat="1" ht="31.5" customHeight="1">
      <c r="A63" s="203" t="s">
        <v>277</v>
      </c>
      <c r="B63" s="60"/>
      <c r="C63" s="261">
        <f>'[1]COURSEWORK'!C62+'[1]EXAM MARK'!D62</f>
        <v>84</v>
      </c>
      <c r="D63" s="384">
        <f t="shared" si="1"/>
        <v>5</v>
      </c>
      <c r="E63" s="261"/>
      <c r="F63" s="384">
        <f t="shared" si="2"/>
        <v>0</v>
      </c>
      <c r="G63" s="261">
        <f>'[1]COURSEWORK'!E62+'[1]EXAM MARK'!H62</f>
        <v>58.8</v>
      </c>
      <c r="H63" s="384">
        <f t="shared" si="3"/>
        <v>2.5</v>
      </c>
      <c r="I63" s="261">
        <f>'[1]COURSEWORK'!F62+'[1]EXAM MARK'!J62</f>
        <v>68.8</v>
      </c>
      <c r="J63" s="384">
        <f t="shared" si="4"/>
        <v>3.5</v>
      </c>
      <c r="K63" s="261">
        <f>'[1]COURSEWORK'!G62+'[1]EXAM MARK'!L62</f>
        <v>63.8</v>
      </c>
      <c r="L63" s="384">
        <f t="shared" si="5"/>
        <v>3</v>
      </c>
      <c r="M63" s="263">
        <f>'[1]COURSEWORK'!H62+'[1]EXAM MARK'!N62</f>
        <v>74.4</v>
      </c>
      <c r="N63" s="384">
        <f t="shared" si="6"/>
        <v>4</v>
      </c>
      <c r="O63" s="261">
        <f>'[1]COURSEWORK'!I62+'[1]EXAM MARK'!P62</f>
        <v>58.2</v>
      </c>
      <c r="P63" s="384">
        <f t="shared" si="7"/>
        <v>2.5</v>
      </c>
      <c r="Q63" s="261">
        <f>'[1]COURSEWORK'!J62+'[1]EXAM MARK'!R62</f>
        <v>66.19999999999999</v>
      </c>
      <c r="R63" s="384">
        <f t="shared" si="8"/>
        <v>3.5</v>
      </c>
      <c r="S63" s="261">
        <f>'[1]COURSEWORK'!K62+'[1]EXAM MARK'!T62</f>
        <v>66.8</v>
      </c>
      <c r="T63" s="384">
        <f t="shared" si="9"/>
        <v>3.5</v>
      </c>
      <c r="U63" s="261">
        <f>'[1]COURSEWORK'!L62+'[1]EXAM MARK'!V62</f>
        <v>73</v>
      </c>
      <c r="V63" s="384">
        <f t="shared" si="10"/>
        <v>4</v>
      </c>
      <c r="W63" s="263"/>
      <c r="X63" s="384">
        <f t="shared" si="11"/>
        <v>0</v>
      </c>
      <c r="Y63" s="263"/>
      <c r="Z63" s="384">
        <f t="shared" si="12"/>
        <v>0</v>
      </c>
      <c r="AA63" s="263"/>
      <c r="AB63" s="384">
        <f t="shared" si="13"/>
        <v>0</v>
      </c>
      <c r="AC63" s="263"/>
      <c r="AD63" s="384">
        <f t="shared" si="14"/>
        <v>0</v>
      </c>
      <c r="AE63" s="264"/>
      <c r="AF63" s="385"/>
      <c r="AG63" s="266">
        <f t="shared" si="18"/>
        <v>0</v>
      </c>
      <c r="AH63" s="267" t="s">
        <v>251</v>
      </c>
    </row>
    <row r="64" spans="1:34" s="43" customFormat="1" ht="31.5" customHeight="1">
      <c r="A64" s="203" t="s">
        <v>195</v>
      </c>
      <c r="B64" s="165"/>
      <c r="C64" s="261">
        <f>COURSEWORK!C64+'EXAM MARK'!D64</f>
        <v>62.8</v>
      </c>
      <c r="D64" s="262">
        <f t="shared" si="1"/>
        <v>3</v>
      </c>
      <c r="E64" s="261">
        <f>COURSEWORK!D64+'EXAM MARK'!F64</f>
        <v>10</v>
      </c>
      <c r="F64" s="262">
        <f t="shared" si="2"/>
        <v>0</v>
      </c>
      <c r="G64" s="261">
        <f>COURSEWORK!E64+'EXAM MARK'!H64</f>
        <v>51.2</v>
      </c>
      <c r="H64" s="262">
        <f t="shared" si="3"/>
        <v>2</v>
      </c>
      <c r="I64" s="261">
        <f>COURSEWORK!F64+'EXAM MARK'!J64</f>
        <v>58.2</v>
      </c>
      <c r="J64" s="262">
        <f t="shared" si="4"/>
        <v>2.5</v>
      </c>
      <c r="K64" s="261">
        <f>COURSEWORK!G64+'EXAM MARK'!L64</f>
        <v>29</v>
      </c>
      <c r="L64" s="262">
        <f t="shared" si="5"/>
        <v>0</v>
      </c>
      <c r="M64" s="263">
        <f>COURSEWORK!H64+'EXAM MARK'!N64</f>
        <v>70.19999999999999</v>
      </c>
      <c r="N64" s="262">
        <f t="shared" si="6"/>
        <v>4</v>
      </c>
      <c r="O64" s="261">
        <f>COURSEWORK!I64+'EXAM MARK'!P64</f>
        <v>71.8</v>
      </c>
      <c r="P64" s="262">
        <f t="shared" si="7"/>
        <v>4</v>
      </c>
      <c r="Q64" s="261">
        <f>COURSEWORK!J64+'EXAM MARK'!R64</f>
        <v>65.19999999999999</v>
      </c>
      <c r="R64" s="262">
        <f t="shared" si="8"/>
        <v>3.5</v>
      </c>
      <c r="S64" s="261">
        <f>COURSEWORK!K64+'EXAM MARK'!T64</f>
        <v>72.6</v>
      </c>
      <c r="T64" s="262">
        <f t="shared" si="9"/>
        <v>4</v>
      </c>
      <c r="U64" s="261">
        <f>COURSEWORK!L64+'EXAM MARK'!V64</f>
        <v>29</v>
      </c>
      <c r="V64" s="262">
        <f t="shared" si="10"/>
        <v>0</v>
      </c>
      <c r="W64" s="263">
        <f>COURSEWORK!M64+'EXAM MARK'!X64</f>
        <v>0</v>
      </c>
      <c r="X64" s="262">
        <f t="shared" si="11"/>
        <v>0</v>
      </c>
      <c r="Y64" s="263">
        <f>COURSEWORK!N64+'EXAM MARK'!Z64</f>
        <v>64</v>
      </c>
      <c r="Z64" s="262">
        <f t="shared" si="12"/>
        <v>3</v>
      </c>
      <c r="AA64" s="263">
        <f>COURSEWORK!O64+'EXAM MARK'!AB64</f>
        <v>0</v>
      </c>
      <c r="AB64" s="262">
        <f t="shared" si="13"/>
        <v>0</v>
      </c>
      <c r="AC64" s="263">
        <f>COURSEWORK!P64+'EXAM MARK'!AD64</f>
        <v>64</v>
      </c>
      <c r="AD64" s="262">
        <f t="shared" si="14"/>
        <v>3</v>
      </c>
      <c r="AE64" s="264"/>
      <c r="AF64" s="265"/>
      <c r="AG64" s="266">
        <f t="shared" si="18"/>
        <v>0</v>
      </c>
      <c r="AH64" s="267" t="s">
        <v>251</v>
      </c>
    </row>
    <row r="65" spans="1:34" s="43" customFormat="1" ht="31.5" customHeight="1">
      <c r="A65" s="203" t="s">
        <v>166</v>
      </c>
      <c r="B65" s="165"/>
      <c r="C65" s="261">
        <f>COURSEWORK!C65+'EXAM MARK'!D65</f>
        <v>30</v>
      </c>
      <c r="D65" s="262">
        <f t="shared" si="1"/>
        <v>0</v>
      </c>
      <c r="E65" s="261">
        <f>COURSEWORK!D65+'EXAM MARK'!F65</f>
        <v>30</v>
      </c>
      <c r="F65" s="262">
        <f t="shared" si="2"/>
        <v>0</v>
      </c>
      <c r="G65" s="261">
        <f>COURSEWORK!E65+'EXAM MARK'!H65</f>
        <v>20</v>
      </c>
      <c r="H65" s="262">
        <f t="shared" si="3"/>
        <v>0</v>
      </c>
      <c r="I65" s="261">
        <f>COURSEWORK!F65+'EXAM MARK'!J65</f>
        <v>30</v>
      </c>
      <c r="J65" s="262">
        <f t="shared" si="4"/>
        <v>0</v>
      </c>
      <c r="K65" s="261">
        <f>COURSEWORK!G65+'EXAM MARK'!L65</f>
        <v>64</v>
      </c>
      <c r="L65" s="262">
        <f t="shared" si="5"/>
        <v>3</v>
      </c>
      <c r="M65" s="263">
        <f>COURSEWORK!H65+'EXAM MARK'!N65</f>
        <v>64.2</v>
      </c>
      <c r="N65" s="262">
        <f t="shared" si="6"/>
        <v>3</v>
      </c>
      <c r="O65" s="261">
        <f>COURSEWORK!I65+'EXAM MARK'!P65</f>
        <v>25</v>
      </c>
      <c r="P65" s="262">
        <f t="shared" si="7"/>
        <v>0</v>
      </c>
      <c r="Q65" s="261">
        <f>COURSEWORK!J65+'EXAM MARK'!R65</f>
        <v>0</v>
      </c>
      <c r="R65" s="262">
        <f t="shared" si="8"/>
        <v>0</v>
      </c>
      <c r="S65" s="261">
        <f>COURSEWORK!K65+'EXAM MARK'!T65</f>
        <v>48.6</v>
      </c>
      <c r="T65" s="262">
        <f t="shared" si="9"/>
        <v>1.5</v>
      </c>
      <c r="U65" s="261">
        <f>COURSEWORK!L65+'EXAM MARK'!V65</f>
        <v>55.8</v>
      </c>
      <c r="V65" s="262">
        <f t="shared" si="10"/>
        <v>2.5</v>
      </c>
      <c r="W65" s="263">
        <f>COURSEWORK!M65+'EXAM MARK'!X65</f>
        <v>0</v>
      </c>
      <c r="X65" s="262">
        <f t="shared" si="11"/>
        <v>0</v>
      </c>
      <c r="Y65" s="263">
        <f>COURSEWORK!N65+'EXAM MARK'!Z65</f>
        <v>0</v>
      </c>
      <c r="Z65" s="262">
        <f t="shared" si="12"/>
        <v>0</v>
      </c>
      <c r="AA65" s="263">
        <f>COURSEWORK!O65+'EXAM MARK'!AB65</f>
        <v>0</v>
      </c>
      <c r="AB65" s="262">
        <f t="shared" si="13"/>
        <v>0</v>
      </c>
      <c r="AC65" s="263">
        <f>COURSEWORK!P65+'EXAM MARK'!AD65</f>
        <v>0</v>
      </c>
      <c r="AD65" s="262">
        <f t="shared" si="14"/>
        <v>0</v>
      </c>
      <c r="AE65" s="264"/>
      <c r="AF65" s="265"/>
      <c r="AG65" s="266">
        <f t="shared" si="18"/>
        <v>0</v>
      </c>
      <c r="AH65" s="267" t="s">
        <v>251</v>
      </c>
    </row>
    <row r="66" spans="1:34" s="43" customFormat="1" ht="31.5" customHeight="1">
      <c r="A66" s="203" t="s">
        <v>279</v>
      </c>
      <c r="B66" s="165"/>
      <c r="C66" s="261">
        <f>'[1]COURSEWORK'!C65+'[1]EXAM MARK'!D65</f>
        <v>30</v>
      </c>
      <c r="D66" s="384">
        <f t="shared" si="1"/>
        <v>0</v>
      </c>
      <c r="E66" s="261"/>
      <c r="F66" s="384">
        <f t="shared" si="2"/>
        <v>0</v>
      </c>
      <c r="G66" s="261">
        <f>'[1]COURSEWORK'!E65+'[1]EXAM MARK'!H65</f>
        <v>20</v>
      </c>
      <c r="H66" s="384">
        <f t="shared" si="3"/>
        <v>0</v>
      </c>
      <c r="I66" s="261">
        <f>'[1]COURSEWORK'!F65+'[1]EXAM MARK'!J65</f>
        <v>30</v>
      </c>
      <c r="J66" s="384">
        <f t="shared" si="4"/>
        <v>0</v>
      </c>
      <c r="K66" s="261">
        <f>'[1]COURSEWORK'!G65+'[1]EXAM MARK'!L65</f>
        <v>64</v>
      </c>
      <c r="L66" s="384">
        <f t="shared" si="5"/>
        <v>3</v>
      </c>
      <c r="M66" s="263">
        <f>'[1]COURSEWORK'!H65+'[1]EXAM MARK'!N65</f>
        <v>64.2</v>
      </c>
      <c r="N66" s="384">
        <f t="shared" si="6"/>
        <v>3</v>
      </c>
      <c r="O66" s="261"/>
      <c r="P66" s="384">
        <f t="shared" si="7"/>
        <v>0</v>
      </c>
      <c r="Q66" s="261"/>
      <c r="R66" s="384">
        <f t="shared" si="8"/>
        <v>0</v>
      </c>
      <c r="S66" s="261"/>
      <c r="T66" s="384">
        <f t="shared" si="9"/>
        <v>0</v>
      </c>
      <c r="U66" s="261">
        <f>'[1]COURSEWORK'!L65+'[1]EXAM MARK'!V65</f>
        <v>55.8</v>
      </c>
      <c r="V66" s="384">
        <f t="shared" si="10"/>
        <v>2.5</v>
      </c>
      <c r="W66" s="263"/>
      <c r="X66" s="384">
        <f t="shared" si="11"/>
        <v>0</v>
      </c>
      <c r="Y66" s="263"/>
      <c r="Z66" s="384">
        <f t="shared" si="12"/>
        <v>0</v>
      </c>
      <c r="AA66" s="263"/>
      <c r="AB66" s="384">
        <f t="shared" si="13"/>
        <v>0</v>
      </c>
      <c r="AC66" s="263"/>
      <c r="AD66" s="384">
        <f t="shared" si="14"/>
        <v>0</v>
      </c>
      <c r="AE66" s="264"/>
      <c r="AF66" s="385"/>
      <c r="AG66" s="266">
        <f t="shared" si="18"/>
        <v>0</v>
      </c>
      <c r="AH66" s="267" t="s">
        <v>251</v>
      </c>
    </row>
    <row r="67" spans="1:34" s="43" customFormat="1" ht="31.5" customHeight="1">
      <c r="A67" s="203" t="s">
        <v>281</v>
      </c>
      <c r="B67" s="165"/>
      <c r="C67" s="261">
        <f>'[1]COURSEWORK'!C66+'[1]EXAM MARK'!D66</f>
        <v>52.8</v>
      </c>
      <c r="D67" s="384">
        <f t="shared" si="1"/>
        <v>2</v>
      </c>
      <c r="E67" s="261">
        <f>'[1]COURSEWORK'!D66+'[1]EXAM MARK'!F66</f>
        <v>0</v>
      </c>
      <c r="F67" s="384">
        <f t="shared" si="2"/>
        <v>0</v>
      </c>
      <c r="G67" s="261">
        <f>'[1]COURSEWORK'!E66+'[1]EXAM MARK'!H66</f>
        <v>49</v>
      </c>
      <c r="H67" s="384">
        <f t="shared" si="3"/>
        <v>1.5</v>
      </c>
      <c r="I67" s="261">
        <f>'[1]COURSEWORK'!F66+'[1]EXAM MARK'!J66</f>
        <v>60.199999999999996</v>
      </c>
      <c r="J67" s="384">
        <f t="shared" si="4"/>
        <v>3</v>
      </c>
      <c r="K67" s="261">
        <f>'[1]COURSEWORK'!G66+'[1]EXAM MARK'!L66</f>
        <v>30</v>
      </c>
      <c r="L67" s="384">
        <f t="shared" si="5"/>
        <v>0</v>
      </c>
      <c r="M67" s="263">
        <f>'[1]COURSEWORK'!H66+'[1]EXAM MARK'!N66</f>
        <v>34</v>
      </c>
      <c r="N67" s="384">
        <f t="shared" si="6"/>
        <v>0</v>
      </c>
      <c r="O67" s="261">
        <f>'[1]COURSEWORK'!I66+'[1]EXAM MARK'!P66</f>
        <v>0</v>
      </c>
      <c r="P67" s="384">
        <f t="shared" si="7"/>
        <v>0</v>
      </c>
      <c r="Q67" s="261">
        <f>'[1]COURSEWORK'!J66+'[1]EXAM MARK'!R66</f>
        <v>0</v>
      </c>
      <c r="R67" s="384">
        <f t="shared" si="8"/>
        <v>0</v>
      </c>
      <c r="S67" s="261"/>
      <c r="T67" s="384">
        <f t="shared" si="9"/>
        <v>0</v>
      </c>
      <c r="U67" s="261">
        <f>'[1]COURSEWORK'!L66+'[1]EXAM MARK'!V66</f>
        <v>33</v>
      </c>
      <c r="V67" s="384">
        <f t="shared" si="10"/>
        <v>0</v>
      </c>
      <c r="W67" s="263"/>
      <c r="X67" s="384">
        <f t="shared" si="11"/>
        <v>0</v>
      </c>
      <c r="Y67" s="263">
        <f>'[1]COURSEWORK'!N66+'[1]EXAM MARK'!Z66</f>
        <v>0</v>
      </c>
      <c r="Z67" s="384">
        <f t="shared" si="12"/>
        <v>0</v>
      </c>
      <c r="AA67" s="263"/>
      <c r="AB67" s="384">
        <f t="shared" si="13"/>
        <v>0</v>
      </c>
      <c r="AC67" s="263">
        <f>'[1]COURSEWORK'!P66+'[1]EXAM MARK'!AD66</f>
        <v>0</v>
      </c>
      <c r="AD67" s="384">
        <f t="shared" si="14"/>
        <v>0</v>
      </c>
      <c r="AE67" s="264"/>
      <c r="AF67" s="385"/>
      <c r="AG67" s="266">
        <f t="shared" si="18"/>
        <v>0</v>
      </c>
      <c r="AH67" s="267" t="s">
        <v>251</v>
      </c>
    </row>
    <row r="68" spans="1:34" s="43" customFormat="1" ht="31.5" customHeight="1">
      <c r="A68" s="203" t="s">
        <v>283</v>
      </c>
      <c r="B68" s="204"/>
      <c r="C68" s="261">
        <f>'[1]COURSEWORK'!C67+'[1]EXAM MARK'!D67</f>
        <v>57.2</v>
      </c>
      <c r="D68" s="384">
        <f t="shared" si="1"/>
        <v>2.5</v>
      </c>
      <c r="E68" s="261"/>
      <c r="F68" s="384">
        <f t="shared" si="2"/>
        <v>0</v>
      </c>
      <c r="G68" s="261">
        <f>'[1]COURSEWORK'!E67+'[1]EXAM MARK'!H67</f>
        <v>57.8</v>
      </c>
      <c r="H68" s="384">
        <f t="shared" si="3"/>
        <v>2.5</v>
      </c>
      <c r="I68" s="261">
        <f>'[1]COURSEWORK'!F67+'[1]EXAM MARK'!J67</f>
        <v>58.8</v>
      </c>
      <c r="J68" s="384">
        <f t="shared" si="4"/>
        <v>2.5</v>
      </c>
      <c r="K68" s="261"/>
      <c r="L68" s="384">
        <f t="shared" si="5"/>
        <v>0</v>
      </c>
      <c r="M68" s="263"/>
      <c r="N68" s="384">
        <f t="shared" si="6"/>
        <v>0</v>
      </c>
      <c r="O68" s="261"/>
      <c r="P68" s="384">
        <f t="shared" si="7"/>
        <v>0</v>
      </c>
      <c r="Q68" s="261"/>
      <c r="R68" s="384">
        <f t="shared" si="8"/>
        <v>0</v>
      </c>
      <c r="S68" s="261"/>
      <c r="T68" s="384">
        <f t="shared" si="9"/>
        <v>0</v>
      </c>
      <c r="U68" s="261"/>
      <c r="V68" s="384">
        <f t="shared" si="10"/>
        <v>0</v>
      </c>
      <c r="W68" s="263"/>
      <c r="X68" s="384">
        <f t="shared" si="11"/>
        <v>0</v>
      </c>
      <c r="Y68" s="263"/>
      <c r="Z68" s="384">
        <f t="shared" si="12"/>
        <v>0</v>
      </c>
      <c r="AA68" s="263"/>
      <c r="AB68" s="384">
        <f t="shared" si="13"/>
        <v>0</v>
      </c>
      <c r="AC68" s="263"/>
      <c r="AD68" s="384">
        <f t="shared" si="14"/>
        <v>0</v>
      </c>
      <c r="AE68" s="264"/>
      <c r="AF68" s="385"/>
      <c r="AG68" s="266">
        <f t="shared" si="18"/>
        <v>0</v>
      </c>
      <c r="AH68" s="267" t="s">
        <v>251</v>
      </c>
    </row>
    <row r="69" spans="1:34" s="43" customFormat="1" ht="31.5" customHeight="1">
      <c r="A69" s="203" t="s">
        <v>285</v>
      </c>
      <c r="B69" s="204"/>
      <c r="C69" s="261"/>
      <c r="D69" s="384">
        <f t="shared" si="1"/>
        <v>0</v>
      </c>
      <c r="E69" s="261"/>
      <c r="F69" s="384">
        <f t="shared" si="2"/>
        <v>0</v>
      </c>
      <c r="G69" s="261"/>
      <c r="H69" s="384">
        <f t="shared" si="3"/>
        <v>0</v>
      </c>
      <c r="I69" s="261"/>
      <c r="J69" s="384">
        <f t="shared" si="4"/>
        <v>0</v>
      </c>
      <c r="K69" s="261"/>
      <c r="L69" s="384">
        <f t="shared" si="5"/>
        <v>0</v>
      </c>
      <c r="M69" s="263"/>
      <c r="N69" s="384">
        <f t="shared" si="6"/>
        <v>0</v>
      </c>
      <c r="O69" s="261"/>
      <c r="P69" s="384">
        <f t="shared" si="7"/>
        <v>0</v>
      </c>
      <c r="Q69" s="261"/>
      <c r="R69" s="384">
        <f t="shared" si="8"/>
        <v>0</v>
      </c>
      <c r="S69" s="261"/>
      <c r="T69" s="384">
        <f t="shared" si="9"/>
        <v>0</v>
      </c>
      <c r="U69" s="261"/>
      <c r="V69" s="384">
        <f t="shared" si="10"/>
        <v>0</v>
      </c>
      <c r="W69" s="263"/>
      <c r="X69" s="384">
        <f t="shared" si="11"/>
        <v>0</v>
      </c>
      <c r="Y69" s="263"/>
      <c r="Z69" s="384">
        <f t="shared" si="12"/>
        <v>0</v>
      </c>
      <c r="AA69" s="263"/>
      <c r="AB69" s="384">
        <f t="shared" si="13"/>
        <v>0</v>
      </c>
      <c r="AC69" s="263"/>
      <c r="AD69" s="384">
        <f t="shared" si="14"/>
        <v>0</v>
      </c>
      <c r="AE69" s="264"/>
      <c r="AF69" s="385"/>
      <c r="AG69" s="266">
        <f t="shared" si="18"/>
        <v>0</v>
      </c>
      <c r="AH69" s="267" t="s">
        <v>251</v>
      </c>
    </row>
    <row r="70" spans="1:34" s="43" customFormat="1" ht="31.5" customHeight="1">
      <c r="A70" s="203" t="s">
        <v>163</v>
      </c>
      <c r="B70" s="165"/>
      <c r="C70" s="261">
        <f>COURSEWORK!C70+'EXAM MARK'!D70</f>
        <v>58.8</v>
      </c>
      <c r="D70" s="262">
        <f t="shared" si="1"/>
        <v>2.5</v>
      </c>
      <c r="E70" s="261">
        <f>COURSEWORK!D70+'EXAM MARK'!F70</f>
        <v>52.400000000000006</v>
      </c>
      <c r="F70" s="262">
        <f t="shared" si="2"/>
        <v>2</v>
      </c>
      <c r="G70" s="261">
        <f>COURSEWORK!E70+'EXAM MARK'!H70</f>
        <v>81.8</v>
      </c>
      <c r="H70" s="262">
        <f t="shared" si="3"/>
        <v>5</v>
      </c>
      <c r="I70" s="261">
        <f>COURSEWORK!F70+'EXAM MARK'!J70</f>
        <v>66.2</v>
      </c>
      <c r="J70" s="262">
        <f t="shared" si="4"/>
        <v>3.5</v>
      </c>
      <c r="K70" s="261">
        <f>COURSEWORK!G70+'EXAM MARK'!L70</f>
        <v>56.199999999999996</v>
      </c>
      <c r="L70" s="262">
        <f t="shared" si="5"/>
        <v>2.5</v>
      </c>
      <c r="M70" s="263">
        <f>COURSEWORK!H70+'EXAM MARK'!N70</f>
        <v>67.19999999999999</v>
      </c>
      <c r="N70" s="262">
        <f t="shared" si="6"/>
        <v>3.5</v>
      </c>
      <c r="O70" s="261">
        <f>COURSEWORK!I70+'EXAM MARK'!P70</f>
        <v>75.4</v>
      </c>
      <c r="P70" s="262">
        <f t="shared" si="7"/>
        <v>4.5</v>
      </c>
      <c r="Q70" s="261">
        <f>COURSEWORK!J70+'EXAM MARK'!R70</f>
        <v>51.2</v>
      </c>
      <c r="R70" s="262">
        <f t="shared" si="8"/>
        <v>2</v>
      </c>
      <c r="S70" s="261">
        <f>COURSEWORK!K70+'EXAM MARK'!T70</f>
        <v>44.4</v>
      </c>
      <c r="T70" s="262">
        <f t="shared" si="9"/>
        <v>0</v>
      </c>
      <c r="U70" s="261">
        <f>COURSEWORK!L70+'EXAM MARK'!V70</f>
        <v>74.4</v>
      </c>
      <c r="V70" s="262">
        <f t="shared" si="10"/>
        <v>4</v>
      </c>
      <c r="W70" s="263">
        <f>COURSEWORK!M70+'EXAM MARK'!X70</f>
        <v>65.2</v>
      </c>
      <c r="X70" s="262">
        <f t="shared" si="11"/>
        <v>3.5</v>
      </c>
      <c r="Y70" s="263">
        <f>COURSEWORK!N70+'EXAM MARK'!Z70</f>
        <v>35.4</v>
      </c>
      <c r="Z70" s="262">
        <f t="shared" si="12"/>
        <v>0</v>
      </c>
      <c r="AA70" s="263">
        <f>COURSEWORK!O70+'EXAM MARK'!AB70</f>
        <v>0</v>
      </c>
      <c r="AB70" s="262">
        <f t="shared" si="13"/>
        <v>0</v>
      </c>
      <c r="AC70" s="263">
        <f>COURSEWORK!P70+'EXAM MARK'!AD70</f>
        <v>77.69999999999999</v>
      </c>
      <c r="AD70" s="262">
        <f t="shared" si="14"/>
        <v>4.5</v>
      </c>
      <c r="AE70" s="264"/>
      <c r="AF70" s="265"/>
      <c r="AG70" s="266">
        <f t="shared" si="18"/>
        <v>0</v>
      </c>
      <c r="AH70" s="267" t="s">
        <v>252</v>
      </c>
    </row>
    <row r="71" spans="1:34" s="43" customFormat="1" ht="31.5" customHeight="1">
      <c r="A71" s="203" t="s">
        <v>180</v>
      </c>
      <c r="B71" s="268"/>
      <c r="C71" s="261">
        <f>COURSEWORK!C71+'EXAM MARK'!D71</f>
        <v>56.4</v>
      </c>
      <c r="D71" s="262">
        <f t="shared" si="1"/>
        <v>2.5</v>
      </c>
      <c r="E71" s="261">
        <f>COURSEWORK!D71+'EXAM MARK'!F71</f>
        <v>54.2</v>
      </c>
      <c r="F71" s="262">
        <f t="shared" si="2"/>
        <v>2</v>
      </c>
      <c r="G71" s="261">
        <f>COURSEWORK!E71+'EXAM MARK'!H71</f>
        <v>58.4</v>
      </c>
      <c r="H71" s="262">
        <f t="shared" si="3"/>
        <v>2.5</v>
      </c>
      <c r="I71" s="261">
        <f>COURSEWORK!F71+'EXAM MARK'!J71</f>
        <v>62.2</v>
      </c>
      <c r="J71" s="262">
        <f t="shared" si="4"/>
        <v>3</v>
      </c>
      <c r="K71" s="261">
        <f>COURSEWORK!G71+'EXAM MARK'!L71</f>
        <v>60.8</v>
      </c>
      <c r="L71" s="262">
        <f t="shared" si="5"/>
        <v>3</v>
      </c>
      <c r="M71" s="263">
        <f>COURSEWORK!H71+'EXAM MARK'!N71</f>
        <v>59</v>
      </c>
      <c r="N71" s="262">
        <f t="shared" si="6"/>
        <v>2.5</v>
      </c>
      <c r="O71" s="261">
        <f>COURSEWORK!I71+'EXAM MARK'!P71</f>
        <v>55.4</v>
      </c>
      <c r="P71" s="262">
        <f t="shared" si="7"/>
        <v>2.5</v>
      </c>
      <c r="Q71" s="261">
        <f>COURSEWORK!J71+'EXAM MARK'!R71</f>
        <v>68.8</v>
      </c>
      <c r="R71" s="262">
        <f t="shared" si="8"/>
        <v>3.5</v>
      </c>
      <c r="S71" s="261">
        <f>COURSEWORK!K71+'EXAM MARK'!T71</f>
        <v>56.199999999999996</v>
      </c>
      <c r="T71" s="262">
        <f t="shared" si="9"/>
        <v>2.5</v>
      </c>
      <c r="U71" s="261">
        <f>COURSEWORK!L71+'EXAM MARK'!V71</f>
        <v>64.19999999999999</v>
      </c>
      <c r="V71" s="262">
        <f t="shared" si="10"/>
        <v>3</v>
      </c>
      <c r="W71" s="263">
        <f>COURSEWORK!M71+'EXAM MARK'!X71</f>
        <v>0</v>
      </c>
      <c r="X71" s="262">
        <f t="shared" si="11"/>
        <v>0</v>
      </c>
      <c r="Y71" s="263">
        <f>COURSEWORK!N71+'EXAM MARK'!Z71</f>
        <v>70</v>
      </c>
      <c r="Z71" s="262">
        <f t="shared" si="12"/>
        <v>4</v>
      </c>
      <c r="AA71" s="263">
        <f>COURSEWORK!O71+'EXAM MARK'!AB71</f>
        <v>0</v>
      </c>
      <c r="AB71" s="262">
        <f t="shared" si="13"/>
        <v>0</v>
      </c>
      <c r="AC71" s="263">
        <f>COURSEWORK!P71+'EXAM MARK'!AD71</f>
        <v>67.4</v>
      </c>
      <c r="AD71" s="262">
        <f t="shared" si="14"/>
        <v>3.5</v>
      </c>
      <c r="AE71" s="264"/>
      <c r="AF71" s="265"/>
      <c r="AG71" s="266">
        <f t="shared" si="18"/>
        <v>0</v>
      </c>
      <c r="AH71" s="267" t="s">
        <v>251</v>
      </c>
    </row>
    <row r="72" spans="1:34" s="43" customFormat="1" ht="31.5" customHeight="1">
      <c r="A72" s="203" t="s">
        <v>287</v>
      </c>
      <c r="B72" s="165"/>
      <c r="C72" s="261">
        <f>'[1]COURSEWORK'!C71+'[1]EXAM MARK'!D71</f>
        <v>56.4</v>
      </c>
      <c r="D72" s="384">
        <f t="shared" si="1"/>
        <v>2.5</v>
      </c>
      <c r="E72" s="261"/>
      <c r="F72" s="384">
        <f t="shared" si="2"/>
        <v>0</v>
      </c>
      <c r="G72" s="261">
        <f>'[1]COURSEWORK'!E71+'[1]EXAM MARK'!H71</f>
        <v>58.4</v>
      </c>
      <c r="H72" s="384">
        <f t="shared" si="3"/>
        <v>2.5</v>
      </c>
      <c r="I72" s="261">
        <f>'[1]COURSEWORK'!F71+'[1]EXAM MARK'!J71</f>
        <v>62.2</v>
      </c>
      <c r="J72" s="384">
        <f t="shared" si="4"/>
        <v>3</v>
      </c>
      <c r="K72" s="261"/>
      <c r="L72" s="384">
        <f t="shared" si="5"/>
        <v>0</v>
      </c>
      <c r="M72" s="263"/>
      <c r="N72" s="384">
        <f t="shared" si="6"/>
        <v>0</v>
      </c>
      <c r="O72" s="261"/>
      <c r="P72" s="384">
        <f t="shared" si="7"/>
        <v>0</v>
      </c>
      <c r="Q72" s="261"/>
      <c r="R72" s="384">
        <f t="shared" si="8"/>
        <v>0</v>
      </c>
      <c r="S72" s="261"/>
      <c r="T72" s="384">
        <f t="shared" si="9"/>
        <v>0</v>
      </c>
      <c r="U72" s="261">
        <f>'[1]COURSEWORK'!L71+'[1]EXAM MARK'!V71</f>
        <v>64.19999999999999</v>
      </c>
      <c r="V72" s="384">
        <f t="shared" si="10"/>
        <v>3</v>
      </c>
      <c r="W72" s="263"/>
      <c r="X72" s="384">
        <f t="shared" si="11"/>
        <v>0</v>
      </c>
      <c r="Y72" s="263"/>
      <c r="Z72" s="384">
        <f t="shared" si="12"/>
        <v>0</v>
      </c>
      <c r="AA72" s="263"/>
      <c r="AB72" s="384">
        <f t="shared" si="13"/>
        <v>0</v>
      </c>
      <c r="AC72" s="263"/>
      <c r="AD72" s="384">
        <f t="shared" si="14"/>
        <v>0</v>
      </c>
      <c r="AE72" s="264"/>
      <c r="AF72" s="385"/>
      <c r="AG72" s="266">
        <f t="shared" si="18"/>
        <v>0</v>
      </c>
      <c r="AH72" s="267" t="s">
        <v>251</v>
      </c>
    </row>
    <row r="73" spans="1:34" s="43" customFormat="1" ht="31.5" customHeight="1">
      <c r="A73" s="203" t="s">
        <v>289</v>
      </c>
      <c r="B73" s="165"/>
      <c r="C73" s="261">
        <f>'[1]COURSEWORK'!C72+'[1]EXAM MARK'!D72</f>
        <v>57.8</v>
      </c>
      <c r="D73" s="384">
        <f t="shared" si="1"/>
        <v>2.5</v>
      </c>
      <c r="E73" s="261"/>
      <c r="F73" s="384">
        <f t="shared" si="2"/>
        <v>0</v>
      </c>
      <c r="G73" s="261">
        <f>'[1]COURSEWORK'!E72+'[1]EXAM MARK'!H72</f>
        <v>59.2</v>
      </c>
      <c r="H73" s="384">
        <f t="shared" si="3"/>
        <v>2.5</v>
      </c>
      <c r="I73" s="261">
        <f>'[1]COURSEWORK'!F72+'[1]EXAM MARK'!J72</f>
        <v>53.8</v>
      </c>
      <c r="J73" s="384">
        <f t="shared" si="4"/>
        <v>2</v>
      </c>
      <c r="K73" s="261">
        <f>'[1]COURSEWORK'!G72+'[1]EXAM MARK'!L72</f>
        <v>0</v>
      </c>
      <c r="L73" s="384">
        <f t="shared" si="5"/>
        <v>0</v>
      </c>
      <c r="M73" s="263"/>
      <c r="N73" s="384">
        <f t="shared" si="6"/>
        <v>0</v>
      </c>
      <c r="O73" s="261"/>
      <c r="P73" s="384">
        <f t="shared" si="7"/>
        <v>0</v>
      </c>
      <c r="Q73" s="261"/>
      <c r="R73" s="384">
        <f t="shared" si="8"/>
        <v>0</v>
      </c>
      <c r="S73" s="261"/>
      <c r="T73" s="384">
        <f t="shared" si="9"/>
        <v>0</v>
      </c>
      <c r="U73" s="261">
        <f>'[1]COURSEWORK'!L72+'[1]EXAM MARK'!V72</f>
        <v>66.19999999999999</v>
      </c>
      <c r="V73" s="384">
        <f t="shared" si="10"/>
        <v>3.5</v>
      </c>
      <c r="W73" s="263"/>
      <c r="X73" s="384">
        <f t="shared" si="11"/>
        <v>0</v>
      </c>
      <c r="Y73" s="263"/>
      <c r="Z73" s="384">
        <f t="shared" si="12"/>
        <v>0</v>
      </c>
      <c r="AA73" s="263"/>
      <c r="AB73" s="384">
        <f t="shared" si="13"/>
        <v>0</v>
      </c>
      <c r="AC73" s="263"/>
      <c r="AD73" s="384">
        <f t="shared" si="14"/>
        <v>0</v>
      </c>
      <c r="AE73" s="264"/>
      <c r="AF73" s="385"/>
      <c r="AG73" s="266">
        <f t="shared" si="18"/>
        <v>0</v>
      </c>
      <c r="AH73" s="267" t="s">
        <v>251</v>
      </c>
    </row>
    <row r="74" spans="1:34" s="43" customFormat="1" ht="31.5" customHeight="1">
      <c r="A74" s="203" t="s">
        <v>291</v>
      </c>
      <c r="B74" s="165"/>
      <c r="C74" s="261">
        <f>'[1]COURSEWORK'!C73+'[1]EXAM MARK'!D73</f>
        <v>59.8</v>
      </c>
      <c r="D74" s="384">
        <f t="shared" si="1"/>
        <v>3</v>
      </c>
      <c r="E74" s="261">
        <f>'[1]COURSEWORK'!D73+'[1]EXAM MARK'!F73</f>
        <v>0</v>
      </c>
      <c r="F74" s="384">
        <f t="shared" si="2"/>
        <v>0</v>
      </c>
      <c r="G74" s="261">
        <f>'[1]COURSEWORK'!E73+'[1]EXAM MARK'!H73</f>
        <v>71.8</v>
      </c>
      <c r="H74" s="384">
        <f t="shared" si="3"/>
        <v>4</v>
      </c>
      <c r="I74" s="261">
        <f>'[1]COURSEWORK'!F73+'[1]EXAM MARK'!J73</f>
        <v>53.6</v>
      </c>
      <c r="J74" s="384">
        <f t="shared" si="4"/>
        <v>2</v>
      </c>
      <c r="K74" s="261">
        <f>'[1]COURSEWORK'!G73+'[1]EXAM MARK'!L73</f>
        <v>32</v>
      </c>
      <c r="L74" s="384">
        <f t="shared" si="5"/>
        <v>0</v>
      </c>
      <c r="M74" s="263">
        <f>'[1]COURSEWORK'!H73+'[1]EXAM MARK'!N73</f>
        <v>0</v>
      </c>
      <c r="N74" s="384">
        <f t="shared" si="6"/>
        <v>0</v>
      </c>
      <c r="O74" s="261">
        <f>'[1]COURSEWORK'!I73+'[1]EXAM MARK'!P73</f>
        <v>0</v>
      </c>
      <c r="P74" s="384">
        <f t="shared" si="7"/>
        <v>0</v>
      </c>
      <c r="Q74" s="261">
        <f>'[1]COURSEWORK'!J73+'[1]EXAM MARK'!R73</f>
        <v>0</v>
      </c>
      <c r="R74" s="384">
        <f t="shared" si="8"/>
        <v>0</v>
      </c>
      <c r="S74" s="261"/>
      <c r="T74" s="384">
        <f t="shared" si="9"/>
        <v>0</v>
      </c>
      <c r="U74" s="261">
        <f>'[1]COURSEWORK'!L73+'[1]EXAM MARK'!V73</f>
        <v>29</v>
      </c>
      <c r="V74" s="384">
        <f t="shared" si="10"/>
        <v>0</v>
      </c>
      <c r="W74" s="263"/>
      <c r="X74" s="384">
        <f t="shared" si="11"/>
        <v>0</v>
      </c>
      <c r="Y74" s="263"/>
      <c r="Z74" s="384">
        <f t="shared" si="12"/>
        <v>0</v>
      </c>
      <c r="AA74" s="263"/>
      <c r="AB74" s="384">
        <f t="shared" si="13"/>
        <v>0</v>
      </c>
      <c r="AC74" s="263"/>
      <c r="AD74" s="384">
        <f t="shared" si="14"/>
        <v>0</v>
      </c>
      <c r="AE74" s="264"/>
      <c r="AF74" s="385"/>
      <c r="AG74" s="266">
        <f t="shared" si="18"/>
        <v>0</v>
      </c>
      <c r="AH74" s="267" t="s">
        <v>251</v>
      </c>
    </row>
    <row r="75" spans="1:34" s="43" customFormat="1" ht="31.5" customHeight="1">
      <c r="A75" s="203" t="s">
        <v>240</v>
      </c>
      <c r="B75" s="165"/>
      <c r="C75" s="261">
        <f>COURSEWORK!C75+'EXAM MARK'!D75</f>
        <v>63.4</v>
      </c>
      <c r="D75" s="262">
        <f t="shared" si="1"/>
        <v>3</v>
      </c>
      <c r="E75" s="261">
        <f>COURSEWORK!D75+'EXAM MARK'!F75</f>
        <v>60</v>
      </c>
      <c r="F75" s="262">
        <f t="shared" si="2"/>
        <v>3</v>
      </c>
      <c r="G75" s="261">
        <f>COURSEWORK!E75+'EXAM MARK'!H75</f>
        <v>67</v>
      </c>
      <c r="H75" s="262">
        <f t="shared" si="3"/>
        <v>3.5</v>
      </c>
      <c r="I75" s="261">
        <f>COURSEWORK!F75+'EXAM MARK'!J75</f>
        <v>60</v>
      </c>
      <c r="J75" s="262">
        <f t="shared" si="4"/>
        <v>3</v>
      </c>
      <c r="K75" s="261">
        <f>COURSEWORK!G75+'EXAM MARK'!L75</f>
        <v>64</v>
      </c>
      <c r="L75" s="262">
        <f t="shared" si="5"/>
        <v>3</v>
      </c>
      <c r="M75" s="263">
        <v>66</v>
      </c>
      <c r="N75" s="262">
        <f t="shared" si="6"/>
        <v>3.5</v>
      </c>
      <c r="O75" s="261">
        <v>60</v>
      </c>
      <c r="P75" s="262">
        <f t="shared" si="7"/>
        <v>3</v>
      </c>
      <c r="Q75" s="261">
        <f>COURSEWORK!J75+'EXAM MARK'!R75</f>
        <v>69</v>
      </c>
      <c r="R75" s="262">
        <f t="shared" si="8"/>
        <v>3.5</v>
      </c>
      <c r="S75" s="261">
        <f>COURSEWORK!K75+'EXAM MARK'!T75</f>
        <v>74</v>
      </c>
      <c r="T75" s="262">
        <f t="shared" si="9"/>
        <v>4</v>
      </c>
      <c r="U75" s="261">
        <f>COURSEWORK!L75+'EXAM MARK'!V75</f>
        <v>68</v>
      </c>
      <c r="V75" s="262">
        <f t="shared" si="10"/>
        <v>3.5</v>
      </c>
      <c r="W75" s="263">
        <f>COURSEWORK!M75+'EXAM MARK'!X75</f>
        <v>0</v>
      </c>
      <c r="X75" s="262">
        <f t="shared" si="11"/>
        <v>0</v>
      </c>
      <c r="Y75" s="263">
        <f>COURSEWORK!N75+'EXAM MARK'!Z75</f>
        <v>72</v>
      </c>
      <c r="Z75" s="262">
        <f t="shared" si="12"/>
        <v>4</v>
      </c>
      <c r="AA75" s="263">
        <f>COURSEWORK!O75+'EXAM MARK'!AB75</f>
        <v>0</v>
      </c>
      <c r="AB75" s="262">
        <f t="shared" si="13"/>
        <v>0</v>
      </c>
      <c r="AC75" s="263">
        <f>COURSEWORK!P75+'EXAM MARK'!AD75</f>
        <v>63</v>
      </c>
      <c r="AD75" s="262">
        <f t="shared" si="14"/>
        <v>3</v>
      </c>
      <c r="AE75" s="264">
        <f t="shared" si="15"/>
        <v>786.4</v>
      </c>
      <c r="AF75" s="265">
        <f t="shared" si="16"/>
        <v>120.5</v>
      </c>
      <c r="AG75" s="266">
        <f t="shared" si="18"/>
        <v>3.3472222222222223</v>
      </c>
      <c r="AH75" s="267" t="str">
        <f aca="true" t="shared" si="20" ref="AH75:AH84">IF(AG75&gt;=4.395,"First",IF(AG75&gt;=3.995,"2nd Upper",IF(AG75&gt;=3.495,"2nd Lower",IF(AG75&gt;=2.995,"Pass"))))</f>
        <v>Pass</v>
      </c>
    </row>
    <row r="76" spans="1:34" s="43" customFormat="1" ht="31.5" customHeight="1">
      <c r="A76" s="203" t="s">
        <v>293</v>
      </c>
      <c r="B76" s="165"/>
      <c r="C76" s="261"/>
      <c r="D76" s="384">
        <f t="shared" si="1"/>
        <v>0</v>
      </c>
      <c r="E76" s="261"/>
      <c r="F76" s="384">
        <f t="shared" si="2"/>
        <v>0</v>
      </c>
      <c r="G76" s="261"/>
      <c r="H76" s="384">
        <f t="shared" si="3"/>
        <v>0</v>
      </c>
      <c r="I76" s="261"/>
      <c r="J76" s="384">
        <f t="shared" si="4"/>
        <v>0</v>
      </c>
      <c r="K76" s="261"/>
      <c r="L76" s="384">
        <f t="shared" si="5"/>
        <v>0</v>
      </c>
      <c r="M76" s="263"/>
      <c r="N76" s="384">
        <f t="shared" si="6"/>
        <v>0</v>
      </c>
      <c r="O76" s="261"/>
      <c r="P76" s="384">
        <f t="shared" si="7"/>
        <v>0</v>
      </c>
      <c r="Q76" s="261"/>
      <c r="R76" s="384">
        <f t="shared" si="8"/>
        <v>0</v>
      </c>
      <c r="S76" s="261"/>
      <c r="T76" s="384">
        <f t="shared" si="9"/>
        <v>0</v>
      </c>
      <c r="U76" s="261"/>
      <c r="V76" s="384">
        <f t="shared" si="10"/>
        <v>0</v>
      </c>
      <c r="W76" s="263"/>
      <c r="X76" s="384">
        <f t="shared" si="11"/>
        <v>0</v>
      </c>
      <c r="Y76" s="263"/>
      <c r="Z76" s="384">
        <f t="shared" si="12"/>
        <v>0</v>
      </c>
      <c r="AA76" s="263"/>
      <c r="AB76" s="384">
        <f t="shared" si="13"/>
        <v>0</v>
      </c>
      <c r="AC76" s="263"/>
      <c r="AD76" s="384">
        <f t="shared" si="14"/>
        <v>0</v>
      </c>
      <c r="AE76" s="264"/>
      <c r="AF76" s="385"/>
      <c r="AG76" s="266">
        <f t="shared" si="18"/>
        <v>0</v>
      </c>
      <c r="AH76" s="267" t="s">
        <v>251</v>
      </c>
    </row>
    <row r="77" spans="1:34" s="43" customFormat="1" ht="31.5" customHeight="1">
      <c r="A77" s="203" t="s">
        <v>295</v>
      </c>
      <c r="B77" s="165"/>
      <c r="C77" s="261">
        <f>'[1]COURSEWORK'!C76+'[1]EXAM MARK'!D76</f>
        <v>0</v>
      </c>
      <c r="D77" s="384">
        <f t="shared" si="1"/>
        <v>0</v>
      </c>
      <c r="E77" s="261">
        <f>'[1]COURSEWORK'!D76+'[1]EXAM MARK'!F76</f>
        <v>0</v>
      </c>
      <c r="F77" s="384">
        <f t="shared" si="2"/>
        <v>0</v>
      </c>
      <c r="G77" s="261">
        <f>'[1]COURSEWORK'!E76+'[1]EXAM MARK'!H76</f>
        <v>0</v>
      </c>
      <c r="H77" s="384">
        <f t="shared" si="3"/>
        <v>0</v>
      </c>
      <c r="I77" s="261">
        <f>'[1]COURSEWORK'!F76+'[1]EXAM MARK'!J76</f>
        <v>0</v>
      </c>
      <c r="J77" s="384">
        <f t="shared" si="4"/>
        <v>0</v>
      </c>
      <c r="K77" s="261">
        <f>'[1]COURSEWORK'!G76+'[1]EXAM MARK'!L76</f>
        <v>0</v>
      </c>
      <c r="L77" s="384">
        <f t="shared" si="5"/>
        <v>0</v>
      </c>
      <c r="M77" s="263">
        <f>'[1]COURSEWORK'!H76+'[1]EXAM MARK'!N76</f>
        <v>0</v>
      </c>
      <c r="N77" s="384">
        <f t="shared" si="6"/>
        <v>0</v>
      </c>
      <c r="O77" s="261">
        <f>'[1]COURSEWORK'!I76+'[1]EXAM MARK'!P76</f>
        <v>0</v>
      </c>
      <c r="P77" s="384">
        <f t="shared" si="7"/>
        <v>0</v>
      </c>
      <c r="Q77" s="261">
        <f>'[1]COURSEWORK'!J76+'[1]EXAM MARK'!R76</f>
        <v>0</v>
      </c>
      <c r="R77" s="384">
        <f t="shared" si="8"/>
        <v>0</v>
      </c>
      <c r="S77" s="261"/>
      <c r="T77" s="384">
        <f t="shared" si="9"/>
        <v>0</v>
      </c>
      <c r="U77" s="261">
        <f>'[1]COURSEWORK'!L76+'[1]EXAM MARK'!V76</f>
        <v>0</v>
      </c>
      <c r="V77" s="384">
        <f t="shared" si="10"/>
        <v>0</v>
      </c>
      <c r="W77" s="263"/>
      <c r="X77" s="384">
        <f t="shared" si="11"/>
        <v>0</v>
      </c>
      <c r="Y77" s="263"/>
      <c r="Z77" s="384">
        <f t="shared" si="12"/>
        <v>0</v>
      </c>
      <c r="AA77" s="263"/>
      <c r="AB77" s="384">
        <f t="shared" si="13"/>
        <v>0</v>
      </c>
      <c r="AC77" s="263"/>
      <c r="AD77" s="384">
        <f t="shared" si="14"/>
        <v>0</v>
      </c>
      <c r="AE77" s="264"/>
      <c r="AF77" s="385"/>
      <c r="AG77" s="266">
        <f t="shared" si="18"/>
        <v>0</v>
      </c>
      <c r="AH77" s="267" t="s">
        <v>251</v>
      </c>
    </row>
    <row r="78" spans="1:34" s="43" customFormat="1" ht="31.5" customHeight="1">
      <c r="A78" s="203" t="s">
        <v>203</v>
      </c>
      <c r="B78" s="165"/>
      <c r="C78" s="261">
        <f>COURSEWORK!C78+'EXAM MARK'!D78</f>
        <v>79.6</v>
      </c>
      <c r="D78" s="262">
        <f t="shared" si="1"/>
        <v>5</v>
      </c>
      <c r="E78" s="261">
        <v>60</v>
      </c>
      <c r="F78" s="262">
        <f t="shared" si="2"/>
        <v>3</v>
      </c>
      <c r="G78" s="261">
        <v>67</v>
      </c>
      <c r="H78" s="262">
        <f t="shared" si="3"/>
        <v>3.5</v>
      </c>
      <c r="I78" s="261">
        <f>COURSEWORK!F78+'EXAM MARK'!J78</f>
        <v>60.599999999999994</v>
      </c>
      <c r="J78" s="262">
        <f t="shared" si="4"/>
        <v>3</v>
      </c>
      <c r="K78" s="261">
        <f>COURSEWORK!G78+'EXAM MARK'!L78</f>
        <v>70.19999999999999</v>
      </c>
      <c r="L78" s="262">
        <f t="shared" si="5"/>
        <v>4</v>
      </c>
      <c r="M78" s="263">
        <f>COURSEWORK!H78+'EXAM MARK'!N78</f>
        <v>61.2</v>
      </c>
      <c r="N78" s="262">
        <f t="shared" si="6"/>
        <v>3</v>
      </c>
      <c r="O78" s="261">
        <f>COURSEWORK!I78+'EXAM MARK'!P78</f>
        <v>61.4</v>
      </c>
      <c r="P78" s="262">
        <f t="shared" si="7"/>
        <v>3</v>
      </c>
      <c r="Q78" s="261">
        <f>COURSEWORK!J78+'EXAM MARK'!R78</f>
        <v>72.4</v>
      </c>
      <c r="R78" s="262">
        <f t="shared" si="8"/>
        <v>4</v>
      </c>
      <c r="S78" s="261">
        <f>COURSEWORK!K78+'EXAM MARK'!T78</f>
        <v>64.4</v>
      </c>
      <c r="T78" s="262">
        <f t="shared" si="9"/>
        <v>3</v>
      </c>
      <c r="U78" s="261">
        <f>COURSEWORK!L78+'EXAM MARK'!V78</f>
        <v>72.6</v>
      </c>
      <c r="V78" s="262">
        <f t="shared" si="10"/>
        <v>4</v>
      </c>
      <c r="W78" s="263">
        <f>COURSEWORK!M78+'EXAM MARK'!X78</f>
        <v>0</v>
      </c>
      <c r="X78" s="262">
        <f t="shared" si="11"/>
        <v>0</v>
      </c>
      <c r="Y78" s="263">
        <f>COURSEWORK!N78+'EXAM MARK'!Z78</f>
        <v>66.6</v>
      </c>
      <c r="Z78" s="262">
        <f t="shared" si="12"/>
        <v>3.5</v>
      </c>
      <c r="AA78" s="263">
        <f>COURSEWORK!O78+'EXAM MARK'!AB78</f>
        <v>70.8</v>
      </c>
      <c r="AB78" s="262">
        <f t="shared" si="13"/>
        <v>4</v>
      </c>
      <c r="AC78" s="263">
        <f>COURSEWORK!P78+'EXAM MARK'!AD78</f>
        <v>0</v>
      </c>
      <c r="AD78" s="262">
        <f t="shared" si="14"/>
        <v>0</v>
      </c>
      <c r="AE78" s="264">
        <f t="shared" si="15"/>
        <v>806.8</v>
      </c>
      <c r="AF78" s="265">
        <f t="shared" si="16"/>
        <v>128.5</v>
      </c>
      <c r="AG78" s="266">
        <f t="shared" si="18"/>
        <v>3.5694444444444446</v>
      </c>
      <c r="AH78" s="267" t="str">
        <f t="shared" si="20"/>
        <v>2nd Lower</v>
      </c>
    </row>
    <row r="79" spans="1:34" s="43" customFormat="1" ht="31.5" customHeight="1">
      <c r="A79" s="203" t="s">
        <v>198</v>
      </c>
      <c r="B79" s="165"/>
      <c r="C79" s="261">
        <f>COURSEWORK!C79+'EXAM MARK'!D79</f>
        <v>60</v>
      </c>
      <c r="D79" s="262">
        <f t="shared" si="1"/>
        <v>3</v>
      </c>
      <c r="E79" s="261">
        <v>60</v>
      </c>
      <c r="F79" s="262">
        <f t="shared" si="2"/>
        <v>3</v>
      </c>
      <c r="G79" s="261">
        <f>COURSEWORK!E79+'EXAM MARK'!H79</f>
        <v>61</v>
      </c>
      <c r="H79" s="262">
        <f t="shared" si="3"/>
        <v>3</v>
      </c>
      <c r="I79" s="261">
        <v>63</v>
      </c>
      <c r="J79" s="262">
        <f t="shared" si="4"/>
        <v>3</v>
      </c>
      <c r="K79" s="261">
        <v>65</v>
      </c>
      <c r="L79" s="262">
        <f t="shared" si="5"/>
        <v>3.5</v>
      </c>
      <c r="M79" s="263">
        <v>60</v>
      </c>
      <c r="N79" s="262">
        <f t="shared" si="6"/>
        <v>3</v>
      </c>
      <c r="O79" s="261">
        <f>COURSEWORK!I79+'EXAM MARK'!P79</f>
        <v>62.199999999999996</v>
      </c>
      <c r="P79" s="262">
        <f t="shared" si="7"/>
        <v>3</v>
      </c>
      <c r="Q79" s="261">
        <f>COURSEWORK!J79+'EXAM MARK'!R79</f>
        <v>67.8</v>
      </c>
      <c r="R79" s="262">
        <f t="shared" si="8"/>
        <v>3.5</v>
      </c>
      <c r="S79" s="261">
        <v>60</v>
      </c>
      <c r="T79" s="262">
        <f t="shared" si="9"/>
        <v>3</v>
      </c>
      <c r="U79" s="261">
        <v>74</v>
      </c>
      <c r="V79" s="262">
        <f t="shared" si="10"/>
        <v>4</v>
      </c>
      <c r="W79" s="263">
        <f>COURSEWORK!M79+'EXAM MARK'!X79</f>
        <v>62.4</v>
      </c>
      <c r="X79" s="262">
        <f t="shared" si="11"/>
        <v>3</v>
      </c>
      <c r="Y79" s="263">
        <f>COURSEWORK!N79+'EXAM MARK'!Z79</f>
        <v>0</v>
      </c>
      <c r="Z79" s="262">
        <f t="shared" si="12"/>
        <v>0</v>
      </c>
      <c r="AA79" s="263">
        <f>COURSEWORK!O79+'EXAM MARK'!AB79</f>
        <v>0</v>
      </c>
      <c r="AB79" s="262">
        <f t="shared" si="13"/>
        <v>0</v>
      </c>
      <c r="AC79" s="263">
        <f>COURSEWORK!P79+'EXAM MARK'!AD79</f>
        <v>65.4</v>
      </c>
      <c r="AD79" s="262">
        <f t="shared" si="14"/>
        <v>3.5</v>
      </c>
      <c r="AE79" s="264">
        <f t="shared" si="15"/>
        <v>760.8</v>
      </c>
      <c r="AF79" s="265">
        <f t="shared" si="16"/>
        <v>116.25</v>
      </c>
      <c r="AG79" s="266">
        <f t="shared" si="18"/>
        <v>3.2291666666666665</v>
      </c>
      <c r="AH79" s="267" t="str">
        <f t="shared" si="20"/>
        <v>Pass</v>
      </c>
    </row>
    <row r="80" spans="1:34" s="43" customFormat="1" ht="31.5" customHeight="1">
      <c r="A80" s="203" t="s">
        <v>200</v>
      </c>
      <c r="B80" s="165"/>
      <c r="C80" s="261">
        <f>COURSEWORK!C80+'EXAM MARK'!D80</f>
        <v>63</v>
      </c>
      <c r="D80" s="262">
        <f t="shared" si="1"/>
        <v>3</v>
      </c>
      <c r="E80" s="261">
        <f>COURSEWORK!D80+'EXAM MARK'!F80</f>
        <v>62.599999999999994</v>
      </c>
      <c r="F80" s="262">
        <f t="shared" si="2"/>
        <v>3</v>
      </c>
      <c r="G80" s="261">
        <v>60</v>
      </c>
      <c r="H80" s="262">
        <f t="shared" si="3"/>
        <v>3</v>
      </c>
      <c r="I80" s="261">
        <f>COURSEWORK!F80+'EXAM MARK'!J80</f>
        <v>61</v>
      </c>
      <c r="J80" s="262">
        <f t="shared" si="4"/>
        <v>3</v>
      </c>
      <c r="K80" s="261">
        <f>COURSEWORK!G80+'EXAM MARK'!L80</f>
        <v>65</v>
      </c>
      <c r="L80" s="262">
        <f t="shared" si="5"/>
        <v>3.5</v>
      </c>
      <c r="M80" s="263">
        <f>COURSEWORK!H80+'EXAM MARK'!N80</f>
        <v>61.8</v>
      </c>
      <c r="N80" s="262">
        <f t="shared" si="6"/>
        <v>3</v>
      </c>
      <c r="O80" s="261">
        <f>COURSEWORK!I80+'EXAM MARK'!P80</f>
        <v>62.4</v>
      </c>
      <c r="P80" s="262">
        <f t="shared" si="7"/>
        <v>3</v>
      </c>
      <c r="Q80" s="261">
        <f>COURSEWORK!J80+'EXAM MARK'!R80</f>
        <v>60.8</v>
      </c>
      <c r="R80" s="262">
        <f t="shared" si="8"/>
        <v>3</v>
      </c>
      <c r="S80" s="261">
        <f>COURSEWORK!K80+'EXAM MARK'!T80</f>
        <v>84.8</v>
      </c>
      <c r="T80" s="262">
        <f t="shared" si="9"/>
        <v>5</v>
      </c>
      <c r="U80" s="261">
        <f>COURSEWORK!L80+'EXAM MARK'!V80</f>
        <v>64</v>
      </c>
      <c r="V80" s="262">
        <f t="shared" si="10"/>
        <v>3</v>
      </c>
      <c r="W80" s="263">
        <f>COURSEWORK!M80+'EXAM MARK'!X80</f>
        <v>0</v>
      </c>
      <c r="X80" s="262">
        <f t="shared" si="11"/>
        <v>0</v>
      </c>
      <c r="Y80" s="263">
        <f>COURSEWORK!N80+'EXAM MARK'!Z80</f>
        <v>61.599999999999994</v>
      </c>
      <c r="Z80" s="262">
        <f t="shared" si="12"/>
        <v>3</v>
      </c>
      <c r="AA80" s="263">
        <v>68</v>
      </c>
      <c r="AB80" s="262">
        <f t="shared" si="13"/>
        <v>3.5</v>
      </c>
      <c r="AC80" s="263">
        <f>COURSEWORK!P80+'EXAM MARK'!AD80</f>
        <v>0</v>
      </c>
      <c r="AD80" s="262">
        <f t="shared" si="14"/>
        <v>0</v>
      </c>
      <c r="AE80" s="264">
        <f t="shared" si="15"/>
        <v>775</v>
      </c>
      <c r="AF80" s="265">
        <f t="shared" si="16"/>
        <v>118</v>
      </c>
      <c r="AG80" s="266">
        <f t="shared" si="18"/>
        <v>3.2777777777777777</v>
      </c>
      <c r="AH80" s="267" t="str">
        <f t="shared" si="20"/>
        <v>Pass</v>
      </c>
    </row>
    <row r="81" spans="1:34" s="43" customFormat="1" ht="31.5" customHeight="1">
      <c r="A81" s="203" t="s">
        <v>242</v>
      </c>
      <c r="B81" s="165"/>
      <c r="C81" s="261">
        <v>60</v>
      </c>
      <c r="D81" s="262">
        <f t="shared" si="1"/>
        <v>3</v>
      </c>
      <c r="E81" s="261">
        <f>COURSEWORK!D81+'EXAM MARK'!F81</f>
        <v>77.4</v>
      </c>
      <c r="F81" s="262">
        <f t="shared" si="2"/>
        <v>4.5</v>
      </c>
      <c r="G81" s="261">
        <v>65</v>
      </c>
      <c r="H81" s="262">
        <f t="shared" si="3"/>
        <v>3.5</v>
      </c>
      <c r="I81" s="261">
        <f>COURSEWORK!F81+'EXAM MARK'!J81</f>
        <v>76</v>
      </c>
      <c r="J81" s="262">
        <f t="shared" si="4"/>
        <v>4.5</v>
      </c>
      <c r="K81" s="261">
        <f>COURSEWORK!G81+'EXAM MARK'!L81</f>
        <v>75</v>
      </c>
      <c r="L81" s="262">
        <f t="shared" si="5"/>
        <v>4.5</v>
      </c>
      <c r="M81" s="263">
        <f>COURSEWORK!H81+'EXAM MARK'!N81</f>
        <v>79</v>
      </c>
      <c r="N81" s="262">
        <f t="shared" si="6"/>
        <v>4.5</v>
      </c>
      <c r="O81" s="261">
        <f>COURSEWORK!I81+'EXAM MARK'!P81</f>
        <v>64.4</v>
      </c>
      <c r="P81" s="262">
        <f t="shared" si="7"/>
        <v>3</v>
      </c>
      <c r="Q81" s="261">
        <f>COURSEWORK!J81+'EXAM MARK'!R81</f>
        <v>76.19999999999999</v>
      </c>
      <c r="R81" s="262">
        <f t="shared" si="8"/>
        <v>4.5</v>
      </c>
      <c r="S81" s="261">
        <f>COURSEWORK!K81+'EXAM MARK'!T81</f>
        <v>83</v>
      </c>
      <c r="T81" s="262">
        <f t="shared" si="9"/>
        <v>5</v>
      </c>
      <c r="U81" s="261">
        <f>COURSEWORK!L81+'EXAM MARK'!V81</f>
        <v>79</v>
      </c>
      <c r="V81" s="262">
        <f t="shared" si="10"/>
        <v>4.5</v>
      </c>
      <c r="W81" s="263">
        <v>64</v>
      </c>
      <c r="X81" s="262">
        <f t="shared" si="11"/>
        <v>3</v>
      </c>
      <c r="Y81" s="263">
        <f>COURSEWORK!N81+'EXAM MARK'!Z81</f>
        <v>0</v>
      </c>
      <c r="Z81" s="262">
        <f t="shared" si="12"/>
        <v>0</v>
      </c>
      <c r="AA81" s="263">
        <f>COURSEWORK!O81+'EXAM MARK'!AB81</f>
        <v>0</v>
      </c>
      <c r="AB81" s="262">
        <f t="shared" si="13"/>
        <v>0</v>
      </c>
      <c r="AC81" s="263">
        <v>60</v>
      </c>
      <c r="AD81" s="262">
        <f t="shared" si="14"/>
        <v>3</v>
      </c>
      <c r="AE81" s="264">
        <f t="shared" si="15"/>
        <v>859</v>
      </c>
      <c r="AF81" s="265">
        <f t="shared" si="16"/>
        <v>144.75</v>
      </c>
      <c r="AG81" s="266">
        <f t="shared" si="18"/>
        <v>4.020833333333333</v>
      </c>
      <c r="AH81" s="267" t="str">
        <f t="shared" si="20"/>
        <v>2nd Upper</v>
      </c>
    </row>
    <row r="82" spans="1:34" s="43" customFormat="1" ht="31.5" customHeight="1">
      <c r="A82" s="203" t="s">
        <v>190</v>
      </c>
      <c r="B82" s="165"/>
      <c r="C82" s="261">
        <f>COURSEWORK!C82+'EXAM MARK'!D82</f>
        <v>67.6</v>
      </c>
      <c r="D82" s="262">
        <f t="shared" si="1"/>
        <v>3.5</v>
      </c>
      <c r="E82" s="261">
        <f>COURSEWORK!D82+'EXAM MARK'!F82</f>
        <v>67</v>
      </c>
      <c r="F82" s="262">
        <f t="shared" si="2"/>
        <v>3.5</v>
      </c>
      <c r="G82" s="261">
        <f>COURSEWORK!E82+'EXAM MARK'!H82</f>
        <v>69.7</v>
      </c>
      <c r="H82" s="262">
        <f t="shared" si="3"/>
        <v>4</v>
      </c>
      <c r="I82" s="261">
        <f>COURSEWORK!F82+'EXAM MARK'!J82</f>
        <v>78.2</v>
      </c>
      <c r="J82" s="262">
        <f t="shared" si="4"/>
        <v>4.5</v>
      </c>
      <c r="K82" s="261">
        <f>COURSEWORK!G82+'EXAM MARK'!L82</f>
        <v>69.6</v>
      </c>
      <c r="L82" s="262">
        <f t="shared" si="5"/>
        <v>4</v>
      </c>
      <c r="M82" s="263">
        <f>COURSEWORK!H82+'EXAM MARK'!N82</f>
        <v>66.6</v>
      </c>
      <c r="N82" s="262">
        <f t="shared" si="6"/>
        <v>3.5</v>
      </c>
      <c r="O82" s="261">
        <f>COURSEWORK!I82+'EXAM MARK'!P82</f>
        <v>71</v>
      </c>
      <c r="P82" s="262">
        <f t="shared" si="7"/>
        <v>4</v>
      </c>
      <c r="Q82" s="261">
        <f>COURSEWORK!J82+'EXAM MARK'!R82</f>
        <v>70.4</v>
      </c>
      <c r="R82" s="262">
        <f t="shared" si="8"/>
        <v>4</v>
      </c>
      <c r="S82" s="261">
        <f>COURSEWORK!K82+'EXAM MARK'!T82</f>
        <v>64.2</v>
      </c>
      <c r="T82" s="262">
        <f t="shared" si="9"/>
        <v>3</v>
      </c>
      <c r="U82" s="261">
        <f>COURSEWORK!L82+'EXAM MARK'!V82</f>
        <v>75.6</v>
      </c>
      <c r="V82" s="262">
        <f t="shared" si="10"/>
        <v>4.5</v>
      </c>
      <c r="W82" s="263">
        <f>COURSEWORK!M82+'EXAM MARK'!X82</f>
        <v>66</v>
      </c>
      <c r="X82" s="262">
        <f t="shared" si="11"/>
        <v>3.5</v>
      </c>
      <c r="Y82" s="263">
        <f>COURSEWORK!N82+'EXAM MARK'!Z82</f>
        <v>0</v>
      </c>
      <c r="Z82" s="262">
        <f t="shared" si="12"/>
        <v>0</v>
      </c>
      <c r="AA82" s="263">
        <f>COURSEWORK!O82+'EXAM MARK'!AB82</f>
        <v>0</v>
      </c>
      <c r="AB82" s="262">
        <f t="shared" si="13"/>
        <v>0</v>
      </c>
      <c r="AC82" s="263">
        <f>COURSEWORK!P82+'EXAM MARK'!AD82</f>
        <v>59.8</v>
      </c>
      <c r="AD82" s="262">
        <f t="shared" si="14"/>
        <v>3</v>
      </c>
      <c r="AE82" s="264">
        <f t="shared" si="15"/>
        <v>825.7</v>
      </c>
      <c r="AF82" s="265">
        <f t="shared" si="16"/>
        <v>135.5</v>
      </c>
      <c r="AG82" s="266">
        <f t="shared" si="18"/>
        <v>3.763888888888889</v>
      </c>
      <c r="AH82" s="267" t="str">
        <f t="shared" si="20"/>
        <v>2nd Lower</v>
      </c>
    </row>
    <row r="83" spans="1:34" s="43" customFormat="1" ht="31.5" customHeight="1">
      <c r="A83" s="203" t="s">
        <v>236</v>
      </c>
      <c r="B83" s="165"/>
      <c r="C83" s="261">
        <f>COURSEWORK!C83+'EXAM MARK'!D83</f>
        <v>61.4</v>
      </c>
      <c r="D83" s="262">
        <f t="shared" si="1"/>
        <v>3</v>
      </c>
      <c r="E83" s="261">
        <f>COURSEWORK!D83+'EXAM MARK'!F83</f>
        <v>68</v>
      </c>
      <c r="F83" s="262">
        <f t="shared" si="2"/>
        <v>3.5</v>
      </c>
      <c r="G83" s="261">
        <f>COURSEWORK!E83+'EXAM MARK'!H83</f>
        <v>72</v>
      </c>
      <c r="H83" s="262">
        <f t="shared" si="3"/>
        <v>4</v>
      </c>
      <c r="I83" s="261">
        <f>COURSEWORK!F83+'EXAM MARK'!J83</f>
        <v>65.8</v>
      </c>
      <c r="J83" s="262">
        <f t="shared" si="4"/>
        <v>3.5</v>
      </c>
      <c r="K83" s="261">
        <f>COURSEWORK!G83+'EXAM MARK'!L83</f>
        <v>67.19999999999999</v>
      </c>
      <c r="L83" s="262">
        <f t="shared" si="5"/>
        <v>3.5</v>
      </c>
      <c r="M83" s="263">
        <f>COURSEWORK!H83+'EXAM MARK'!N83</f>
        <v>61.2</v>
      </c>
      <c r="N83" s="262">
        <f t="shared" si="6"/>
        <v>3</v>
      </c>
      <c r="O83" s="261">
        <f>COURSEWORK!I83+'EXAM MARK'!P83</f>
        <v>64.6</v>
      </c>
      <c r="P83" s="262">
        <f t="shared" si="7"/>
        <v>3.5</v>
      </c>
      <c r="Q83" s="261">
        <f>COURSEWORK!J83+'EXAM MARK'!R83</f>
        <v>65.8</v>
      </c>
      <c r="R83" s="262">
        <f t="shared" si="8"/>
        <v>3.5</v>
      </c>
      <c r="S83" s="261">
        <f>COURSEWORK!K83+'EXAM MARK'!T83</f>
        <v>64.8</v>
      </c>
      <c r="T83" s="262">
        <f t="shared" si="9"/>
        <v>3.5</v>
      </c>
      <c r="U83" s="261">
        <f>COURSEWORK!L83+'EXAM MARK'!V83</f>
        <v>70.6</v>
      </c>
      <c r="V83" s="262">
        <f t="shared" si="10"/>
        <v>4</v>
      </c>
      <c r="W83" s="263">
        <f>COURSEWORK!M83+'EXAM MARK'!X83</f>
        <v>66.19999999999999</v>
      </c>
      <c r="X83" s="262">
        <f t="shared" si="11"/>
        <v>3.5</v>
      </c>
      <c r="Y83" s="263">
        <f>COURSEWORK!N83+'EXAM MARK'!Z83</f>
        <v>0</v>
      </c>
      <c r="Z83" s="262">
        <f t="shared" si="12"/>
        <v>0</v>
      </c>
      <c r="AA83" s="263">
        <f>COURSEWORK!O83+'EXAM MARK'!AB83</f>
        <v>0</v>
      </c>
      <c r="AB83" s="262">
        <f t="shared" si="13"/>
        <v>0</v>
      </c>
      <c r="AC83" s="263">
        <f>COURSEWORK!P83+'EXAM MARK'!AD83</f>
        <v>69.6</v>
      </c>
      <c r="AD83" s="262">
        <f t="shared" si="14"/>
        <v>4</v>
      </c>
      <c r="AE83" s="264">
        <f t="shared" si="15"/>
        <v>797.1999999999999</v>
      </c>
      <c r="AF83" s="265">
        <f t="shared" si="16"/>
        <v>127.25</v>
      </c>
      <c r="AG83" s="266">
        <f t="shared" si="18"/>
        <v>3.5347222222222223</v>
      </c>
      <c r="AH83" s="267" t="str">
        <f t="shared" si="20"/>
        <v>2nd Lower</v>
      </c>
    </row>
    <row r="84" spans="1:34" s="43" customFormat="1" ht="31.5" customHeight="1">
      <c r="A84" s="203" t="s">
        <v>206</v>
      </c>
      <c r="B84" s="230"/>
      <c r="C84" s="261">
        <f>COURSEWORK!C85+'EXAM MARK'!D85</f>
        <v>70.6</v>
      </c>
      <c r="D84" s="262">
        <f t="shared" si="1"/>
        <v>4</v>
      </c>
      <c r="E84" s="261">
        <f>COURSEWORK!D85+'EXAM MARK'!F85</f>
        <v>76.80000000000001</v>
      </c>
      <c r="F84" s="262">
        <f t="shared" si="2"/>
        <v>4.5</v>
      </c>
      <c r="G84" s="261">
        <f>COURSEWORK!E85+'EXAM MARK'!H85</f>
        <v>72</v>
      </c>
      <c r="H84" s="262">
        <f t="shared" si="3"/>
        <v>4</v>
      </c>
      <c r="I84" s="261">
        <f>COURSEWORK!F85+'EXAM MARK'!J85</f>
        <v>69.8</v>
      </c>
      <c r="J84" s="262">
        <f t="shared" si="4"/>
        <v>4</v>
      </c>
      <c r="K84" s="261">
        <f>COURSEWORK!G85+'EXAM MARK'!L85</f>
        <v>73</v>
      </c>
      <c r="L84" s="262">
        <f t="shared" si="5"/>
        <v>4</v>
      </c>
      <c r="M84" s="263">
        <f>COURSEWORK!H85+'EXAM MARK'!N85</f>
        <v>58.2</v>
      </c>
      <c r="N84" s="262">
        <f t="shared" si="6"/>
        <v>2.5</v>
      </c>
      <c r="O84" s="261">
        <f>COURSEWORK!I85+'EXAM MARK'!P85</f>
        <v>72.6</v>
      </c>
      <c r="P84" s="262">
        <f t="shared" si="7"/>
        <v>4</v>
      </c>
      <c r="Q84" s="261">
        <f>COURSEWORK!J85+'EXAM MARK'!R85</f>
        <v>78.8</v>
      </c>
      <c r="R84" s="262">
        <f t="shared" si="8"/>
        <v>4.5</v>
      </c>
      <c r="S84" s="261">
        <f>COURSEWORK!K85+'EXAM MARK'!T85</f>
        <v>76.4</v>
      </c>
      <c r="T84" s="262">
        <f t="shared" si="9"/>
        <v>4.5</v>
      </c>
      <c r="U84" s="261">
        <f>COURSEWORK!L85+'EXAM MARK'!V85</f>
        <v>81</v>
      </c>
      <c r="V84" s="262">
        <f t="shared" si="10"/>
        <v>5</v>
      </c>
      <c r="W84" s="263">
        <f>COURSEWORK!M85+'EXAM MARK'!X85</f>
        <v>72.4</v>
      </c>
      <c r="X84" s="262">
        <f t="shared" si="11"/>
        <v>4</v>
      </c>
      <c r="Y84" s="263">
        <f>COURSEWORK!N85+'EXAM MARK'!Z85</f>
        <v>0</v>
      </c>
      <c r="Z84" s="262">
        <f t="shared" si="12"/>
        <v>0</v>
      </c>
      <c r="AA84" s="263">
        <f>COURSEWORK!O85+'EXAM MARK'!AB85</f>
        <v>0</v>
      </c>
      <c r="AB84" s="262">
        <f t="shared" si="13"/>
        <v>0</v>
      </c>
      <c r="AC84" s="263">
        <f>COURSEWORK!P85+'EXAM MARK'!AD85</f>
        <v>83.3</v>
      </c>
      <c r="AD84" s="262">
        <f t="shared" si="14"/>
        <v>5</v>
      </c>
      <c r="AE84" s="264">
        <f t="shared" si="15"/>
        <v>884.8999999999999</v>
      </c>
      <c r="AF84" s="265">
        <f t="shared" si="16"/>
        <v>149.5</v>
      </c>
      <c r="AG84" s="266">
        <f t="shared" si="18"/>
        <v>4.152777777777778</v>
      </c>
      <c r="AH84" s="267" t="str">
        <f t="shared" si="20"/>
        <v>2nd Upper</v>
      </c>
    </row>
    <row r="85" spans="1:34" s="43" customFormat="1" ht="31.5" customHeight="1">
      <c r="A85" s="203"/>
      <c r="B85" s="204"/>
      <c r="C85" s="181"/>
      <c r="D85" s="182"/>
      <c r="E85" s="181"/>
      <c r="F85" s="182"/>
      <c r="G85" s="181"/>
      <c r="H85" s="182"/>
      <c r="I85" s="183"/>
      <c r="J85" s="182"/>
      <c r="K85" s="183"/>
      <c r="L85" s="182"/>
      <c r="M85" s="184"/>
      <c r="N85" s="182"/>
      <c r="O85" s="183"/>
      <c r="P85" s="182"/>
      <c r="Q85" s="183"/>
      <c r="R85" s="182"/>
      <c r="S85" s="183"/>
      <c r="T85" s="182"/>
      <c r="U85" s="183"/>
      <c r="V85" s="182"/>
      <c r="W85" s="254"/>
      <c r="X85" s="182"/>
      <c r="Y85" s="184"/>
      <c r="Z85" s="182"/>
      <c r="AA85" s="184"/>
      <c r="AB85" s="182"/>
      <c r="AC85" s="184"/>
      <c r="AD85" s="89"/>
      <c r="AE85" s="185"/>
      <c r="AF85" s="186"/>
      <c r="AG85" s="187"/>
      <c r="AH85" s="188"/>
    </row>
    <row r="86" spans="1:34" s="43" customFormat="1" ht="31.5" customHeight="1">
      <c r="A86" s="203"/>
      <c r="B86" s="188"/>
      <c r="C86" s="88"/>
      <c r="D86" s="89"/>
      <c r="E86" s="88"/>
      <c r="F86" s="89"/>
      <c r="G86" s="88"/>
      <c r="H86" s="89"/>
      <c r="I86" s="77"/>
      <c r="J86" s="89"/>
      <c r="K86" s="101"/>
      <c r="L86" s="102"/>
      <c r="M86" s="103"/>
      <c r="N86" s="102"/>
      <c r="O86" s="101"/>
      <c r="P86" s="89"/>
      <c r="Q86" s="77"/>
      <c r="R86" s="89"/>
      <c r="S86" s="77"/>
      <c r="T86" s="89"/>
      <c r="U86" s="77"/>
      <c r="V86" s="89"/>
      <c r="W86" s="90"/>
      <c r="X86" s="89"/>
      <c r="Y86" s="90"/>
      <c r="Z86" s="89"/>
      <c r="AA86" s="90"/>
      <c r="AB86" s="89"/>
      <c r="AC86" s="90"/>
      <c r="AD86" s="89"/>
      <c r="AE86" s="91"/>
      <c r="AF86" s="92"/>
      <c r="AG86" s="93"/>
      <c r="AH86" s="188"/>
    </row>
    <row r="87" spans="1:40" s="37" customFormat="1" ht="31.5" customHeight="1">
      <c r="A87" s="255" t="s">
        <v>188</v>
      </c>
      <c r="B87" s="231"/>
      <c r="C87" s="44"/>
      <c r="D87" s="38"/>
      <c r="E87" s="72"/>
      <c r="F87" s="26"/>
      <c r="G87" s="25"/>
      <c r="H87" s="26"/>
      <c r="I87" s="25"/>
      <c r="J87" s="26"/>
      <c r="K87" s="25"/>
      <c r="L87" s="26"/>
      <c r="M87" s="25"/>
      <c r="N87" s="26"/>
      <c r="O87" s="108"/>
      <c r="P87" s="26"/>
      <c r="Q87" s="374" t="s">
        <v>34</v>
      </c>
      <c r="R87" s="374"/>
      <c r="S87" s="374"/>
      <c r="T87" s="374"/>
      <c r="U87" s="374"/>
      <c r="V87" s="374"/>
      <c r="W87" s="25"/>
      <c r="X87" s="26"/>
      <c r="Y87" s="374" t="s">
        <v>35</v>
      </c>
      <c r="Z87" s="374"/>
      <c r="AA87" s="374"/>
      <c r="AB87" s="374"/>
      <c r="AC87" s="374"/>
      <c r="AD87" s="374"/>
      <c r="AF87" s="73" t="s">
        <v>39</v>
      </c>
      <c r="AG87" s="74"/>
      <c r="AN87" s="38"/>
    </row>
    <row r="88" spans="1:33" s="39" customFormat="1" ht="31.5" customHeight="1">
      <c r="A88" s="255" t="s">
        <v>9</v>
      </c>
      <c r="B88" s="336" t="s">
        <v>23</v>
      </c>
      <c r="C88" s="336"/>
      <c r="D88" s="336"/>
      <c r="E88" s="336"/>
      <c r="F88" s="27"/>
      <c r="G88" s="37"/>
      <c r="H88" s="27"/>
      <c r="I88" s="72"/>
      <c r="J88" s="27"/>
      <c r="K88" s="72"/>
      <c r="L88" s="27"/>
      <c r="M88" s="72"/>
      <c r="N88" s="27"/>
      <c r="O88" s="108"/>
      <c r="P88" s="27"/>
      <c r="Q88" s="355" t="s">
        <v>85</v>
      </c>
      <c r="R88" s="356"/>
      <c r="S88" s="357"/>
      <c r="T88" s="346" t="s">
        <v>36</v>
      </c>
      <c r="U88" s="347"/>
      <c r="V88" s="348"/>
      <c r="W88" s="76"/>
      <c r="X88" s="26"/>
      <c r="Y88" s="355" t="s">
        <v>36</v>
      </c>
      <c r="Z88" s="356"/>
      <c r="AA88" s="357"/>
      <c r="AB88" s="346"/>
      <c r="AC88" s="347"/>
      <c r="AD88" s="348"/>
      <c r="AE88" s="109">
        <v>2</v>
      </c>
      <c r="AF88" s="87" t="s">
        <v>40</v>
      </c>
      <c r="AG88" s="74">
        <v>25</v>
      </c>
    </row>
    <row r="89" spans="1:33" s="39" customFormat="1" ht="26.25" customHeight="1">
      <c r="A89" s="255" t="s">
        <v>10</v>
      </c>
      <c r="B89" s="39" t="s">
        <v>178</v>
      </c>
      <c r="E89" s="72"/>
      <c r="F89" s="27"/>
      <c r="G89" s="37"/>
      <c r="H89" s="27"/>
      <c r="I89" s="72"/>
      <c r="J89" s="27"/>
      <c r="K89" s="72"/>
      <c r="L89" s="27"/>
      <c r="M89" s="72"/>
      <c r="N89" s="27"/>
      <c r="O89" s="108"/>
      <c r="P89" s="27"/>
      <c r="Q89" s="355" t="s">
        <v>84</v>
      </c>
      <c r="R89" s="356"/>
      <c r="S89" s="357"/>
      <c r="T89" s="75" t="s">
        <v>239</v>
      </c>
      <c r="U89" s="104"/>
      <c r="V89" s="75"/>
      <c r="W89" s="72"/>
      <c r="X89" s="27"/>
      <c r="Y89" s="355" t="s">
        <v>174</v>
      </c>
      <c r="Z89" s="356"/>
      <c r="AA89" s="357"/>
      <c r="AB89" s="381"/>
      <c r="AC89" s="382"/>
      <c r="AD89" s="383"/>
      <c r="AE89" s="109">
        <v>5</v>
      </c>
      <c r="AF89" s="87" t="s">
        <v>41</v>
      </c>
      <c r="AG89" s="74">
        <v>50</v>
      </c>
    </row>
    <row r="90" spans="1:32" s="39" customFormat="1" ht="22.5">
      <c r="A90" s="39" t="s">
        <v>11</v>
      </c>
      <c r="B90" s="39" t="s">
        <v>233</v>
      </c>
      <c r="E90" s="72"/>
      <c r="G90" s="37"/>
      <c r="K90" s="39" t="s">
        <v>172</v>
      </c>
      <c r="O90" s="111"/>
      <c r="Q90" s="355" t="s">
        <v>86</v>
      </c>
      <c r="R90" s="356"/>
      <c r="S90" s="357"/>
      <c r="T90" s="75" t="s">
        <v>70</v>
      </c>
      <c r="U90" s="104"/>
      <c r="V90" s="75"/>
      <c r="W90" s="72"/>
      <c r="X90" s="27"/>
      <c r="Y90" s="355" t="s">
        <v>175</v>
      </c>
      <c r="Z90" s="356"/>
      <c r="AA90" s="357"/>
      <c r="AB90" s="346"/>
      <c r="AC90" s="347"/>
      <c r="AD90" s="348"/>
      <c r="AE90" s="109">
        <v>8</v>
      </c>
      <c r="AF90" s="74"/>
    </row>
    <row r="91" spans="1:32" s="39" customFormat="1" ht="22.5">
      <c r="A91" s="39" t="s">
        <v>12</v>
      </c>
      <c r="B91" s="39" t="s">
        <v>191</v>
      </c>
      <c r="G91" s="37"/>
      <c r="O91" s="108"/>
      <c r="Q91" s="337" t="s">
        <v>87</v>
      </c>
      <c r="R91" s="338"/>
      <c r="S91" s="339"/>
      <c r="T91" s="337" t="s">
        <v>7</v>
      </c>
      <c r="U91" s="338"/>
      <c r="V91" s="339"/>
      <c r="W91" s="37"/>
      <c r="X91" s="37"/>
      <c r="Y91" s="337" t="s">
        <v>7</v>
      </c>
      <c r="Z91" s="338"/>
      <c r="AA91" s="339"/>
      <c r="AB91" s="337"/>
      <c r="AC91" s="338"/>
      <c r="AD91" s="339"/>
      <c r="AE91" s="109">
        <v>11</v>
      </c>
      <c r="AF91" s="74"/>
    </row>
    <row r="92" spans="1:32" s="39" customFormat="1" ht="22.5">
      <c r="A92" s="39" t="s">
        <v>13</v>
      </c>
      <c r="B92" s="39" t="s">
        <v>95</v>
      </c>
      <c r="E92" s="72"/>
      <c r="G92" s="37"/>
      <c r="O92" s="108"/>
      <c r="Q92" s="368" t="s">
        <v>88</v>
      </c>
      <c r="R92" s="369"/>
      <c r="S92" s="370"/>
      <c r="T92" s="361" t="s">
        <v>89</v>
      </c>
      <c r="U92" s="362"/>
      <c r="V92" s="363"/>
      <c r="W92" s="37"/>
      <c r="X92" s="37"/>
      <c r="Y92" s="349" t="s">
        <v>37</v>
      </c>
      <c r="Z92" s="350"/>
      <c r="AA92" s="351"/>
      <c r="AB92" s="349"/>
      <c r="AC92" s="350"/>
      <c r="AD92" s="351"/>
      <c r="AE92" s="109">
        <v>3</v>
      </c>
      <c r="AF92" s="74"/>
    </row>
    <row r="93" spans="1:34" s="39" customFormat="1" ht="22.5">
      <c r="A93" s="39" t="s">
        <v>14</v>
      </c>
      <c r="B93" s="39" t="s">
        <v>94</v>
      </c>
      <c r="E93" s="72"/>
      <c r="G93" s="37"/>
      <c r="O93" s="111"/>
      <c r="Q93" s="105"/>
      <c r="R93" s="106"/>
      <c r="S93" s="106"/>
      <c r="T93" s="106"/>
      <c r="U93" s="106"/>
      <c r="V93" s="106"/>
      <c r="W93" s="106"/>
      <c r="X93" s="37"/>
      <c r="Y93" s="337" t="s">
        <v>38</v>
      </c>
      <c r="Z93" s="338"/>
      <c r="AA93" s="339"/>
      <c r="AB93" s="352"/>
      <c r="AC93" s="353"/>
      <c r="AD93" s="354"/>
      <c r="AE93" s="107">
        <v>18</v>
      </c>
      <c r="AF93" s="96"/>
      <c r="AG93" s="68"/>
      <c r="AH93" s="68"/>
    </row>
    <row r="94" spans="5:34" s="39" customFormat="1" ht="22.5">
      <c r="E94" s="72"/>
      <c r="G94" s="37"/>
      <c r="O94" s="111"/>
      <c r="Q94" s="105"/>
      <c r="R94" s="257"/>
      <c r="S94" s="257"/>
      <c r="T94" s="257"/>
      <c r="U94" s="257"/>
      <c r="V94" s="257"/>
      <c r="W94" s="257"/>
      <c r="X94" s="37"/>
      <c r="Y94" s="258" t="s">
        <v>299</v>
      </c>
      <c r="Z94" s="321"/>
      <c r="AA94" s="321"/>
      <c r="AB94" s="259"/>
      <c r="AC94" s="319"/>
      <c r="AD94" s="320"/>
      <c r="AE94" s="107">
        <v>27</v>
      </c>
      <c r="AF94" s="96"/>
      <c r="AG94" s="68"/>
      <c r="AH94" s="68"/>
    </row>
    <row r="95" spans="5:34" s="39" customFormat="1" ht="22.5">
      <c r="E95" s="72"/>
      <c r="G95" s="37"/>
      <c r="O95" s="111"/>
      <c r="Q95" s="105"/>
      <c r="R95" s="257"/>
      <c r="S95" s="257"/>
      <c r="T95" s="257"/>
      <c r="U95" s="257"/>
      <c r="V95" s="257"/>
      <c r="W95" s="257"/>
      <c r="X95" s="37"/>
      <c r="Y95" s="258" t="s">
        <v>300</v>
      </c>
      <c r="Z95" s="321"/>
      <c r="AA95" s="321"/>
      <c r="AB95" s="259"/>
      <c r="AC95" s="319"/>
      <c r="AD95" s="320"/>
      <c r="AE95" s="107">
        <v>1</v>
      </c>
      <c r="AF95" s="96"/>
      <c r="AG95" s="68"/>
      <c r="AH95" s="68"/>
    </row>
    <row r="96" spans="1:34" s="39" customFormat="1" ht="22.5">
      <c r="A96" s="39" t="s">
        <v>15</v>
      </c>
      <c r="B96" s="39" t="s">
        <v>96</v>
      </c>
      <c r="E96" s="72"/>
      <c r="G96" s="37"/>
      <c r="O96" s="108"/>
      <c r="Q96" s="367"/>
      <c r="R96" s="367"/>
      <c r="S96" s="367"/>
      <c r="T96" s="69"/>
      <c r="U96" s="69"/>
      <c r="V96" s="69"/>
      <c r="W96" s="69"/>
      <c r="X96" s="37"/>
      <c r="Y96" s="98" t="s">
        <v>98</v>
      </c>
      <c r="Z96" s="97"/>
      <c r="AA96" s="97"/>
      <c r="AB96" s="340"/>
      <c r="AC96" s="341"/>
      <c r="AD96" s="342"/>
      <c r="AE96" s="110">
        <v>0</v>
      </c>
      <c r="AF96" s="95"/>
      <c r="AG96" s="70"/>
      <c r="AH96" s="70"/>
    </row>
    <row r="97" spans="1:34" s="39" customFormat="1" ht="22.5">
      <c r="A97" s="39" t="s">
        <v>16</v>
      </c>
      <c r="B97" s="39" t="s">
        <v>27</v>
      </c>
      <c r="E97" s="72"/>
      <c r="G97" s="37"/>
      <c r="O97" s="112"/>
      <c r="Q97" s="366"/>
      <c r="R97" s="366"/>
      <c r="S97" s="366"/>
      <c r="T97" s="106"/>
      <c r="U97" s="106"/>
      <c r="V97" s="106"/>
      <c r="W97" s="71"/>
      <c r="X97" s="37"/>
      <c r="Y97" s="343">
        <v>75</v>
      </c>
      <c r="Z97" s="344"/>
      <c r="AA97" s="344"/>
      <c r="AB97" s="344"/>
      <c r="AC97" s="344"/>
      <c r="AD97" s="344"/>
      <c r="AE97" s="344"/>
      <c r="AF97" s="345"/>
      <c r="AG97" s="68"/>
      <c r="AH97" s="68"/>
    </row>
    <row r="98" spans="1:34" s="39" customFormat="1" ht="22.5" customHeight="1">
      <c r="A98" s="39" t="s">
        <v>17</v>
      </c>
      <c r="B98" s="39" t="s">
        <v>28</v>
      </c>
      <c r="E98" s="72"/>
      <c r="G98" s="37"/>
      <c r="O98" s="111"/>
      <c r="Q98" s="358"/>
      <c r="R98" s="358"/>
      <c r="S98" s="358"/>
      <c r="T98" s="106"/>
      <c r="U98" s="106"/>
      <c r="V98" s="106"/>
      <c r="W98" s="71"/>
      <c r="X98" s="37"/>
      <c r="AG98" s="37" t="s">
        <v>100</v>
      </c>
      <c r="AH98" s="37"/>
    </row>
    <row r="99" spans="1:34" s="39" customFormat="1" ht="22.5">
      <c r="A99" s="39" t="s">
        <v>18</v>
      </c>
      <c r="B99" s="39" t="s">
        <v>29</v>
      </c>
      <c r="E99" s="72"/>
      <c r="G99" s="37"/>
      <c r="O99" s="108"/>
      <c r="Q99" s="358"/>
      <c r="R99" s="358"/>
      <c r="S99" s="358"/>
      <c r="T99" s="106"/>
      <c r="U99" s="106"/>
      <c r="V99" s="106"/>
      <c r="W99" s="71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</row>
    <row r="100" spans="1:34" s="39" customFormat="1" ht="22.5">
      <c r="A100" s="39" t="s">
        <v>19</v>
      </c>
      <c r="B100" s="39" t="s">
        <v>30</v>
      </c>
      <c r="E100" s="72"/>
      <c r="G100" s="37"/>
      <c r="O100" s="111"/>
      <c r="Q100" s="364"/>
      <c r="R100" s="364"/>
      <c r="S100" s="364"/>
      <c r="T100" s="106"/>
      <c r="U100" s="106"/>
      <c r="V100" s="106"/>
      <c r="W100" s="71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</row>
    <row r="101" spans="1:34" s="39" customFormat="1" ht="22.5">
      <c r="A101" s="39" t="s">
        <v>20</v>
      </c>
      <c r="B101" s="39" t="s">
        <v>31</v>
      </c>
      <c r="E101" s="72"/>
      <c r="G101" s="37"/>
      <c r="O101" s="108"/>
      <c r="Q101" s="364"/>
      <c r="R101" s="364"/>
      <c r="S101" s="364"/>
      <c r="T101" s="106"/>
      <c r="U101" s="106"/>
      <c r="V101" s="106"/>
      <c r="W101" s="71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</row>
    <row r="102" spans="1:34" s="39" customFormat="1" ht="23.25" thickBot="1">
      <c r="A102" s="39" t="s">
        <v>21</v>
      </c>
      <c r="B102" s="39" t="s">
        <v>32</v>
      </c>
      <c r="E102" s="72"/>
      <c r="G102" s="37"/>
      <c r="O102" s="108"/>
      <c r="Q102" s="365"/>
      <c r="R102" s="365"/>
      <c r="S102" s="365"/>
      <c r="T102" s="106"/>
      <c r="U102" s="106"/>
      <c r="V102" s="106"/>
      <c r="W102" s="71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</row>
    <row r="103" spans="1:32" s="39" customFormat="1" ht="22.5">
      <c r="A103" s="39" t="s">
        <v>22</v>
      </c>
      <c r="B103" s="39" t="s">
        <v>33</v>
      </c>
      <c r="E103" s="72"/>
      <c r="G103" s="37"/>
      <c r="O103" s="108"/>
      <c r="Q103" s="115" t="s">
        <v>173</v>
      </c>
      <c r="R103" s="116"/>
      <c r="S103" s="116"/>
      <c r="T103" s="116"/>
      <c r="U103" s="116" t="s">
        <v>297</v>
      </c>
      <c r="V103" s="116"/>
      <c r="W103" s="116"/>
      <c r="X103" s="116"/>
      <c r="Y103" s="116"/>
      <c r="Z103" s="116"/>
      <c r="AA103" s="116">
        <v>4.72</v>
      </c>
      <c r="AB103" s="116"/>
      <c r="AC103" s="116"/>
      <c r="AD103" s="116" t="s">
        <v>298</v>
      </c>
      <c r="AE103" s="116"/>
      <c r="AF103" s="117"/>
    </row>
    <row r="104" spans="1:34" s="33" customFormat="1" ht="23.25" thickBo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111"/>
      <c r="P104" s="99"/>
      <c r="Q104" s="359"/>
      <c r="R104" s="360"/>
      <c r="S104" s="360"/>
      <c r="T104" s="118"/>
      <c r="U104" s="118"/>
      <c r="V104" s="118"/>
      <c r="W104" s="119"/>
      <c r="X104" s="120"/>
      <c r="Y104" s="120"/>
      <c r="Z104" s="120"/>
      <c r="AA104" s="120"/>
      <c r="AB104" s="120"/>
      <c r="AC104" s="120"/>
      <c r="AD104" s="120"/>
      <c r="AE104" s="120"/>
      <c r="AF104" s="121"/>
      <c r="AG104" s="113"/>
      <c r="AH104" s="113"/>
    </row>
    <row r="105" spans="1:34" s="33" customFormat="1" ht="22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108"/>
      <c r="P105" s="99"/>
      <c r="Q105" s="100"/>
      <c r="R105" s="100"/>
      <c r="S105" s="100"/>
      <c r="T105" s="100"/>
      <c r="U105" s="100"/>
      <c r="V105" s="100"/>
      <c r="W105" s="100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</row>
    <row r="106" spans="1:34" s="33" customFormat="1" ht="22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</row>
    <row r="107" spans="1:34" s="33" customFormat="1" ht="22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</row>
    <row r="108" spans="1:34" s="33" customFormat="1" ht="22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</row>
    <row r="109" spans="1:34" s="33" customFormat="1" ht="22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</row>
    <row r="110" spans="1:34" s="33" customFormat="1" ht="22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</row>
    <row r="111" spans="1:34" s="33" customFormat="1" ht="22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</row>
    <row r="112" spans="1:34" s="33" customFormat="1" ht="22.5">
      <c r="A112" s="99" t="s">
        <v>90</v>
      </c>
      <c r="B112" s="99"/>
      <c r="C112" s="99" t="s">
        <v>108</v>
      </c>
      <c r="D112" s="99"/>
      <c r="E112" s="99"/>
      <c r="F112" s="99"/>
      <c r="M112" s="99" t="s">
        <v>99</v>
      </c>
      <c r="N112" s="99"/>
      <c r="O112" s="99"/>
      <c r="P112" s="99"/>
      <c r="Q112" s="99"/>
      <c r="R112" s="99"/>
      <c r="S112" s="99"/>
      <c r="T112" s="99"/>
      <c r="U112" s="99"/>
      <c r="V112" s="99"/>
      <c r="X112" s="99" t="s">
        <v>103</v>
      </c>
      <c r="Y112" s="99"/>
      <c r="Z112" s="99"/>
      <c r="AA112" s="99"/>
      <c r="AB112" s="99"/>
      <c r="AE112" s="99" t="s">
        <v>91</v>
      </c>
      <c r="AF112" s="99"/>
      <c r="AG112" s="99"/>
      <c r="AH112" s="99"/>
    </row>
    <row r="113" spans="1:34" s="33" customFormat="1" ht="22.5">
      <c r="A113" s="100" t="s">
        <v>104</v>
      </c>
      <c r="B113" s="99"/>
      <c r="C113" s="100" t="s">
        <v>106</v>
      </c>
      <c r="D113" s="99"/>
      <c r="E113" s="99"/>
      <c r="F113" s="99"/>
      <c r="M113" s="100" t="s">
        <v>105</v>
      </c>
      <c r="N113" s="100"/>
      <c r="O113" s="100"/>
      <c r="P113" s="100"/>
      <c r="Q113" s="100"/>
      <c r="R113" s="100"/>
      <c r="S113" s="100"/>
      <c r="T113" s="100"/>
      <c r="U113" s="100"/>
      <c r="V113" s="99"/>
      <c r="X113" s="100" t="s">
        <v>101</v>
      </c>
      <c r="Y113" s="100"/>
      <c r="Z113" s="100"/>
      <c r="AA113" s="100"/>
      <c r="AB113" s="99"/>
      <c r="AE113" s="100" t="s">
        <v>102</v>
      </c>
      <c r="AF113" s="99"/>
      <c r="AG113" s="99"/>
      <c r="AH113" s="99"/>
    </row>
    <row r="114" spans="1:34" s="33" customFormat="1" ht="22.5">
      <c r="A114" s="99"/>
      <c r="B114" s="99"/>
      <c r="C114" s="99"/>
      <c r="D114" s="99"/>
      <c r="E114" s="99"/>
      <c r="F114" s="99"/>
      <c r="G114" s="100"/>
      <c r="H114" s="100"/>
      <c r="I114" s="100"/>
      <c r="J114" s="100"/>
      <c r="K114" s="100"/>
      <c r="L114" s="100"/>
      <c r="M114" s="100"/>
      <c r="N114" s="100"/>
      <c r="O114" s="100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</row>
    <row r="115" spans="1:34" s="33" customFormat="1" ht="22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</row>
    <row r="116" spans="2:33" s="33" customFormat="1" ht="15.75">
      <c r="B116" s="23"/>
      <c r="C116" s="13"/>
      <c r="D116" s="13"/>
      <c r="E116" s="13"/>
      <c r="F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2:33" s="33" customFormat="1" ht="15.75">
      <c r="B117" s="2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2:33" s="33" customFormat="1" ht="15.75">
      <c r="B118" s="2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2:33" s="33" customFormat="1" ht="15.75">
      <c r="B119" s="2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2:33" s="33" customFormat="1" ht="15.75">
      <c r="B120" s="2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2:33" s="33" customFormat="1" ht="15.75">
      <c r="B121" s="2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2:33" s="33" customFormat="1" ht="15.75">
      <c r="B122" s="2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2:33" s="33" customFormat="1" ht="15.75">
      <c r="B123" s="2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2:33" s="33" customFormat="1" ht="15.75">
      <c r="B124" s="2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2:33" s="33" customFormat="1" ht="15.75">
      <c r="B125" s="2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2:33" s="33" customFormat="1" ht="15.75">
      <c r="B126" s="2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ht="15.75">
      <c r="B127" s="24"/>
    </row>
    <row r="128" ht="15.75">
      <c r="B128" s="24"/>
    </row>
    <row r="129" ht="15.75">
      <c r="B129" s="24"/>
    </row>
    <row r="130" ht="15.75">
      <c r="B130" s="24"/>
    </row>
    <row r="131" ht="15.75">
      <c r="B131" s="24"/>
    </row>
    <row r="132" ht="15.75">
      <c r="B132" s="24"/>
    </row>
    <row r="133" ht="15.75">
      <c r="B133" s="24"/>
    </row>
    <row r="134" ht="15.75">
      <c r="B134" s="24"/>
    </row>
    <row r="135" ht="15.75">
      <c r="B135" s="24"/>
    </row>
    <row r="136" ht="15.75">
      <c r="B136" s="24"/>
    </row>
    <row r="137" ht="15.75">
      <c r="B137" s="24"/>
    </row>
    <row r="138" ht="15.75">
      <c r="B138" s="24"/>
    </row>
    <row r="139" ht="15.75">
      <c r="B139" s="24"/>
    </row>
    <row r="140" ht="15.75">
      <c r="B140" s="24"/>
    </row>
    <row r="141" spans="2:33" ht="15.75">
      <c r="B141" s="24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</row>
    <row r="142" spans="2:33" ht="15.75">
      <c r="B142" s="24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2:33" ht="15.75">
      <c r="B143" s="24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</row>
    <row r="144" spans="2:33" ht="15.75">
      <c r="B144" s="24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</row>
    <row r="145" spans="2:33" ht="15.75">
      <c r="B145" s="24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</row>
    <row r="146" spans="2:33" ht="15.75">
      <c r="B146" s="24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</row>
    <row r="147" spans="2:33" ht="15.75">
      <c r="B147" s="24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</row>
    <row r="148" spans="2:33" ht="15.75">
      <c r="B148" s="24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</row>
    <row r="149" spans="2:33" ht="15.75">
      <c r="B149" s="24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</row>
    <row r="150" spans="2:33" ht="15.75">
      <c r="B150" s="24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</row>
    <row r="151" spans="2:33" ht="15.75">
      <c r="B151" s="24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</row>
    <row r="152" spans="2:33" ht="15.75">
      <c r="B152" s="24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</row>
    <row r="153" spans="2:33" ht="15.75">
      <c r="B153" s="24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</row>
    <row r="154" spans="2:33" ht="15.75">
      <c r="B154" s="24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</row>
    <row r="155" spans="2:33" ht="15.75">
      <c r="B155" s="24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</row>
    <row r="156" spans="2:33" ht="15.75">
      <c r="B156" s="24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</row>
    <row r="157" spans="2:33" ht="15.75">
      <c r="B157" s="24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</row>
    <row r="158" spans="2:33" ht="15.75">
      <c r="B158" s="24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</row>
    <row r="159" spans="2:33" ht="15.75">
      <c r="B159" s="24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</row>
    <row r="160" spans="2:33" ht="15.75">
      <c r="B160" s="24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</row>
    <row r="161" spans="2:33" ht="15.75">
      <c r="B161" s="24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</row>
    <row r="162" spans="2:33" ht="15.75">
      <c r="B162" s="24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</row>
    <row r="163" spans="2:33" ht="15.75">
      <c r="B163" s="24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</row>
    <row r="164" spans="2:33" ht="15.75">
      <c r="B164" s="24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</row>
    <row r="165" spans="2:33" ht="15.75">
      <c r="B165" s="24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</row>
    <row r="166" spans="2:33" ht="15.75">
      <c r="B166" s="24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</row>
    <row r="167" spans="2:33" ht="15.75">
      <c r="B167" s="24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</row>
    <row r="168" spans="2:33" ht="15.75">
      <c r="B168" s="24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</row>
    <row r="169" spans="2:33" ht="15.75">
      <c r="B169" s="24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</row>
    <row r="170" spans="2:33" ht="15.75">
      <c r="B170" s="24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</row>
    <row r="171" spans="2:33" ht="15.75">
      <c r="B171" s="24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</row>
    <row r="172" spans="2:33" ht="15.75">
      <c r="B172" s="24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</row>
    <row r="173" spans="2:33" ht="15.75">
      <c r="B173" s="24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</row>
    <row r="174" spans="2:33" ht="15.75">
      <c r="B174" s="24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</row>
    <row r="175" spans="2:33" ht="15.75">
      <c r="B175" s="24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</row>
    <row r="176" spans="2:33" ht="15.75">
      <c r="B176" s="24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</row>
    <row r="177" spans="2:33" ht="15.75">
      <c r="B177" s="24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</row>
    <row r="178" spans="2:33" ht="15.75">
      <c r="B178" s="24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</row>
    <row r="179" spans="2:33" ht="15.75">
      <c r="B179" s="24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</row>
    <row r="180" spans="2:33" ht="15.75">
      <c r="B180" s="24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</row>
    <row r="181" spans="2:33" ht="15.75">
      <c r="B181" s="24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</row>
    <row r="182" spans="2:33" ht="15.75">
      <c r="B182" s="24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</row>
    <row r="183" spans="2:33" ht="15.75">
      <c r="B183" s="24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</row>
    <row r="184" spans="2:33" ht="15.75">
      <c r="B184" s="24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</row>
    <row r="185" spans="2:33" ht="15.75">
      <c r="B185" s="24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</row>
    <row r="186" spans="2:33" ht="15.75">
      <c r="B186" s="24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</row>
    <row r="187" spans="2:33" ht="15.75">
      <c r="B187" s="24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</row>
    <row r="188" spans="2:33" ht="15.75">
      <c r="B188" s="24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</row>
    <row r="189" spans="2:33" ht="15.75">
      <c r="B189" s="24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</row>
    <row r="190" spans="2:33" ht="15.75">
      <c r="B190" s="24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</row>
    <row r="191" spans="2:33" ht="15.75">
      <c r="B191" s="24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</row>
    <row r="192" spans="2:33" ht="15.75">
      <c r="B192" s="24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</row>
    <row r="193" spans="2:33" ht="15.75">
      <c r="B193" s="24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</row>
    <row r="194" spans="2:33" ht="15.75">
      <c r="B194" s="24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</row>
    <row r="195" spans="2:33" ht="15.75">
      <c r="B195" s="24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</row>
    <row r="196" spans="2:33" ht="15.75">
      <c r="B196" s="24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</row>
    <row r="197" spans="2:33" ht="15.75">
      <c r="B197" s="24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</row>
    <row r="198" spans="2:33" ht="15.75">
      <c r="B198" s="24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</row>
    <row r="199" spans="2:33" ht="15.75">
      <c r="B199" s="24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</row>
    <row r="200" spans="2:33" ht="15.75">
      <c r="B200" s="24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</row>
    <row r="201" spans="2:33" ht="15.75">
      <c r="B201" s="24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</row>
    <row r="202" spans="2:33" ht="15.75">
      <c r="B202" s="24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</row>
    <row r="203" spans="2:33" ht="15.75">
      <c r="B203" s="24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</row>
    <row r="204" spans="2:33" ht="15.75">
      <c r="B204" s="24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</row>
    <row r="205" spans="2:33" ht="15.75">
      <c r="B205" s="24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</row>
    <row r="206" spans="2:33" ht="15.75">
      <c r="B206" s="24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</row>
    <row r="207" spans="2:33" ht="15.75">
      <c r="B207" s="24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</row>
    <row r="208" spans="2:33" ht="15.75">
      <c r="B208" s="24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</row>
    <row r="209" spans="2:33" ht="15.75">
      <c r="B209" s="24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</row>
    <row r="210" spans="2:33" ht="15.75">
      <c r="B210" s="24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</row>
    <row r="211" spans="2:33" ht="15.75">
      <c r="B211" s="24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</row>
    <row r="212" spans="2:33" ht="15.75">
      <c r="B212" s="24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</row>
    <row r="213" spans="2:33" ht="15.75">
      <c r="B213" s="24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</row>
    <row r="214" spans="2:33" ht="15.75">
      <c r="B214" s="24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</row>
    <row r="215" spans="2:33" ht="15.75">
      <c r="B215" s="24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</row>
    <row r="216" spans="2:33" ht="15.75">
      <c r="B216" s="24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</row>
    <row r="217" spans="2:33" ht="15.75">
      <c r="B217" s="24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</row>
    <row r="218" spans="2:33" ht="15.75">
      <c r="B218" s="24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</row>
    <row r="219" spans="2:33" ht="15.75">
      <c r="B219" s="24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</row>
    <row r="220" spans="2:33" ht="15.75">
      <c r="B220" s="24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</row>
    <row r="221" spans="2:33" ht="15.75">
      <c r="B221" s="24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</row>
    <row r="222" spans="2:33" ht="15.75">
      <c r="B222" s="24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</row>
    <row r="223" spans="2:33" ht="15.75">
      <c r="B223" s="24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</row>
    <row r="224" spans="2:33" ht="15.75">
      <c r="B224" s="24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</row>
    <row r="225" spans="2:33" ht="15.75">
      <c r="B225" s="24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</row>
    <row r="226" spans="2:33" ht="15.75">
      <c r="B226" s="24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</row>
    <row r="227" spans="2:33" ht="15.75">
      <c r="B227" s="24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</row>
    <row r="228" spans="2:33" ht="15.75">
      <c r="B228" s="24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</row>
    <row r="229" spans="2:33" ht="15.75">
      <c r="B229" s="24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</row>
    <row r="230" spans="2:33" ht="15.75">
      <c r="B230" s="24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</row>
    <row r="231" spans="2:33" ht="15.75">
      <c r="B231" s="24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</row>
    <row r="232" spans="2:33" ht="15.75">
      <c r="B232" s="24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</row>
    <row r="233" spans="2:33" ht="15.75">
      <c r="B233" s="24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</row>
    <row r="234" spans="2:33" ht="15.75">
      <c r="B234" s="24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</row>
    <row r="235" spans="2:33" ht="15.75">
      <c r="B235" s="24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</row>
    <row r="236" spans="2:33" ht="15.75">
      <c r="B236" s="24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</row>
    <row r="237" spans="2:33" ht="15.75">
      <c r="B237" s="24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</row>
    <row r="238" spans="2:33" ht="15.75">
      <c r="B238" s="24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</row>
    <row r="239" spans="2:33" ht="15.75">
      <c r="B239" s="24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</row>
    <row r="240" spans="2:33" ht="15.75">
      <c r="B240" s="24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</row>
    <row r="241" spans="2:33" ht="15.75">
      <c r="B241" s="24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</row>
    <row r="242" spans="2:33" ht="15.75">
      <c r="B242" s="24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</row>
    <row r="243" spans="2:33" ht="15.75">
      <c r="B243" s="24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</row>
    <row r="244" spans="2:33" ht="15.75">
      <c r="B244" s="24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</row>
    <row r="245" spans="2:33" ht="15.75">
      <c r="B245" s="24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</row>
    <row r="246" spans="2:33" ht="15.75">
      <c r="B246" s="24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</row>
    <row r="247" spans="2:33" ht="15.75">
      <c r="B247" s="24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</row>
    <row r="248" spans="2:33" ht="15.75">
      <c r="B248" s="24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</row>
    <row r="249" spans="2:33" ht="15.75">
      <c r="B249" s="24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</row>
    <row r="250" spans="2:33" ht="15.75">
      <c r="B250" s="24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</row>
    <row r="251" spans="2:33" ht="15.75">
      <c r="B251" s="24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</row>
    <row r="252" spans="2:33" ht="15.75">
      <c r="B252" s="24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</row>
    <row r="253" spans="2:33" ht="15.75">
      <c r="B253" s="24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</row>
    <row r="254" spans="2:33" ht="15.75">
      <c r="B254" s="24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</row>
    <row r="255" spans="2:33" ht="15.75">
      <c r="B255" s="24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</row>
    <row r="256" spans="2:33" ht="15.75">
      <c r="B256" s="24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</row>
    <row r="257" spans="2:33" ht="15.75">
      <c r="B257" s="24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</row>
    <row r="258" spans="2:33" ht="15.75">
      <c r="B258" s="24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</row>
    <row r="259" spans="2:33" ht="15.75">
      <c r="B259" s="24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</row>
    <row r="260" spans="2:33" ht="15.75">
      <c r="B260" s="24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</row>
    <row r="261" spans="2:33" ht="15.75">
      <c r="B261" s="24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</row>
    <row r="262" spans="2:33" ht="15.75">
      <c r="B262" s="24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</row>
    <row r="263" spans="2:33" ht="15.75">
      <c r="B263" s="24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</row>
    <row r="264" spans="2:33" ht="15.75">
      <c r="B264" s="24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</row>
    <row r="265" spans="2:33" ht="15.75">
      <c r="B265" s="24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</row>
    <row r="266" spans="2:33" ht="15.75">
      <c r="B266" s="24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</row>
    <row r="267" spans="2:33" ht="15.75">
      <c r="B267" s="24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</row>
    <row r="268" spans="2:33" ht="15.75">
      <c r="B268" s="24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</row>
    <row r="269" spans="2:33" ht="15.75">
      <c r="B269" s="24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</row>
    <row r="270" spans="2:33" ht="15.75">
      <c r="B270" s="24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</row>
    <row r="271" spans="2:33" ht="15.75">
      <c r="B271" s="24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</row>
    <row r="272" spans="2:33" ht="15.75">
      <c r="B272" s="24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</row>
    <row r="273" spans="2:33" ht="15.75">
      <c r="B273" s="24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</row>
    <row r="274" spans="2:33" ht="15.75">
      <c r="B274" s="24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</row>
    <row r="275" spans="2:33" ht="15.75">
      <c r="B275" s="24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</row>
    <row r="276" spans="2:33" ht="15.75">
      <c r="B276" s="24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</row>
    <row r="277" spans="2:33" ht="15.75">
      <c r="B277" s="24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</row>
    <row r="278" spans="2:33" ht="15.75">
      <c r="B278" s="24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</row>
    <row r="279" spans="2:33" ht="15.75">
      <c r="B279" s="24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</row>
    <row r="280" spans="2:33" ht="15.75">
      <c r="B280" s="24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</row>
    <row r="281" spans="2:33" ht="15.75">
      <c r="B281" s="24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</row>
    <row r="282" spans="2:33" ht="15.75">
      <c r="B282" s="24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</row>
    <row r="283" spans="2:33" ht="15.75">
      <c r="B283" s="24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</row>
    <row r="284" spans="2:33" ht="15.75">
      <c r="B284" s="24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</row>
    <row r="285" spans="2:33" ht="15.75">
      <c r="B285" s="24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</row>
    <row r="286" spans="2:33" ht="15.75">
      <c r="B286" s="24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</row>
    <row r="287" spans="2:33" ht="15.75">
      <c r="B287" s="24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</row>
    <row r="288" spans="2:33" ht="15.75">
      <c r="B288" s="24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</row>
    <row r="289" spans="2:33" ht="15.75">
      <c r="B289" s="24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</row>
    <row r="290" spans="2:33" ht="15.75">
      <c r="B290" s="24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</row>
    <row r="291" spans="2:33" ht="15.75">
      <c r="B291" s="24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</row>
    <row r="292" spans="2:33" ht="15.75">
      <c r="B292" s="24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</row>
    <row r="293" spans="2:33" ht="15.75">
      <c r="B293" s="24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</row>
    <row r="294" spans="2:33" ht="15.75">
      <c r="B294" s="24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</row>
    <row r="295" spans="2:33" ht="15.75">
      <c r="B295" s="24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</row>
    <row r="296" spans="2:33" ht="15.75">
      <c r="B296" s="24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</row>
    <row r="297" spans="2:33" ht="15.75">
      <c r="B297" s="24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</row>
    <row r="298" spans="2:33" ht="15.75">
      <c r="B298" s="24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</row>
    <row r="299" spans="2:33" ht="15.75">
      <c r="B299" s="24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</row>
    <row r="300" spans="2:33" ht="15.75">
      <c r="B300" s="24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</row>
    <row r="301" spans="2:33" ht="15.75">
      <c r="B301" s="24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</row>
    <row r="302" spans="2:33" ht="15.75">
      <c r="B302" s="24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</row>
    <row r="303" spans="2:33" ht="15.75">
      <c r="B303" s="24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</row>
    <row r="304" spans="2:33" ht="15.75">
      <c r="B304" s="24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</row>
    <row r="305" spans="2:33" ht="15.75">
      <c r="B305" s="24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</row>
    <row r="306" spans="2:33" ht="15.75">
      <c r="B306" s="24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</row>
    <row r="307" spans="2:33" ht="15.75">
      <c r="B307" s="24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</row>
    <row r="308" spans="2:33" ht="15.75">
      <c r="B308" s="24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</row>
    <row r="309" spans="2:33" ht="15.75">
      <c r="B309" s="24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</row>
    <row r="310" spans="2:33" ht="15.75">
      <c r="B310" s="24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</row>
    <row r="311" spans="2:33" ht="15.75">
      <c r="B311" s="24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</row>
    <row r="312" spans="2:33" ht="15.75">
      <c r="B312" s="24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</row>
    <row r="313" spans="2:33" ht="15.75">
      <c r="B313" s="24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</row>
    <row r="314" spans="2:33" ht="15.75">
      <c r="B314" s="24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</row>
    <row r="315" spans="2:33" ht="15.75">
      <c r="B315" s="24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</row>
    <row r="316" spans="2:33" ht="15.75">
      <c r="B316" s="24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</row>
    <row r="317" spans="2:33" ht="15.75">
      <c r="B317" s="24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</row>
    <row r="318" spans="2:33" ht="15.75">
      <c r="B318" s="24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</row>
    <row r="319" spans="2:33" ht="15.75">
      <c r="B319" s="24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</row>
    <row r="320" spans="2:33" ht="15.75">
      <c r="B320" s="24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</row>
    <row r="321" spans="2:33" ht="15.75">
      <c r="B321" s="24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</row>
    <row r="322" spans="2:33" ht="15.75">
      <c r="B322" s="24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</row>
    <row r="323" spans="2:33" ht="15.75">
      <c r="B323" s="24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</row>
    <row r="324" spans="2:33" ht="15.75">
      <c r="B324" s="24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</row>
    <row r="325" spans="2:33" ht="15.75">
      <c r="B325" s="24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</row>
    <row r="326" spans="2:33" ht="15.75">
      <c r="B326" s="24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</row>
    <row r="327" spans="2:33" ht="15.75">
      <c r="B327" s="24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</row>
    <row r="328" spans="2:33" ht="15.75">
      <c r="B328" s="24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</row>
    <row r="329" spans="2:33" ht="15.75">
      <c r="B329" s="24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</row>
    <row r="330" spans="2:33" ht="15.75">
      <c r="B330" s="24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</row>
    <row r="331" spans="2:33" ht="15.75">
      <c r="B331" s="24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</row>
    <row r="332" spans="2:33" ht="15.75">
      <c r="B332" s="24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</row>
    <row r="333" spans="2:33" ht="15.75">
      <c r="B333" s="24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</row>
    <row r="334" spans="2:33" ht="15.75">
      <c r="B334" s="24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</row>
    <row r="335" spans="2:33" ht="15.75">
      <c r="B335" s="24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</row>
    <row r="336" spans="2:33" ht="15.75">
      <c r="B336" s="24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</row>
    <row r="337" spans="2:33" ht="15.75">
      <c r="B337" s="24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</row>
    <row r="338" spans="2:33" ht="15.75">
      <c r="B338" s="24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</row>
    <row r="339" spans="2:33" ht="15.75">
      <c r="B339" s="24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</row>
    <row r="340" spans="2:33" ht="15.75">
      <c r="B340" s="24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</row>
    <row r="341" spans="2:33" ht="15.75">
      <c r="B341" s="24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</row>
    <row r="342" spans="2:33" ht="15.75">
      <c r="B342" s="24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</row>
    <row r="343" spans="2:33" ht="15.75">
      <c r="B343" s="24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</row>
    <row r="344" spans="2:33" ht="15.75">
      <c r="B344" s="24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</row>
    <row r="345" spans="2:33" ht="15.75">
      <c r="B345" s="24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</row>
    <row r="346" spans="2:33" ht="15.75">
      <c r="B346" s="24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</row>
    <row r="347" spans="2:33" ht="15.75">
      <c r="B347" s="24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</row>
    <row r="348" spans="2:33" ht="15.75">
      <c r="B348" s="24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</row>
    <row r="349" spans="2:33" ht="15.75">
      <c r="B349" s="24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</row>
    <row r="350" spans="2:33" ht="15.75">
      <c r="B350" s="24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</row>
    <row r="351" spans="2:33" ht="15.75">
      <c r="B351" s="24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</row>
    <row r="352" spans="2:33" ht="15.75">
      <c r="B352" s="24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</row>
    <row r="353" spans="2:33" ht="15.75">
      <c r="B353" s="24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</row>
    <row r="354" spans="2:33" ht="15.75">
      <c r="B354" s="24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</row>
    <row r="355" spans="2:33" ht="15.75">
      <c r="B355" s="24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</row>
    <row r="356" spans="2:33" ht="15.75">
      <c r="B356" s="24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</row>
    <row r="357" spans="2:33" ht="15.75">
      <c r="B357" s="24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</row>
    <row r="358" spans="2:33" ht="15.75">
      <c r="B358" s="24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</row>
    <row r="359" spans="2:33" ht="15.75">
      <c r="B359" s="24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</row>
    <row r="360" spans="2:33" ht="15.75">
      <c r="B360" s="24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</row>
    <row r="361" spans="2:33" ht="15.75">
      <c r="B361" s="24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</row>
    <row r="362" spans="2:33" ht="15.75">
      <c r="B362" s="24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</row>
    <row r="363" spans="2:33" ht="15.75">
      <c r="B363" s="24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</row>
    <row r="364" spans="2:33" ht="15.75">
      <c r="B364" s="24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</row>
    <row r="365" spans="2:33" ht="15.75">
      <c r="B365" s="24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</row>
    <row r="366" spans="2:33" ht="15.75">
      <c r="B366" s="24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</row>
    <row r="367" spans="2:33" ht="15.75">
      <c r="B367" s="24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</row>
    <row r="368" spans="2:33" ht="15.75">
      <c r="B368" s="24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</row>
    <row r="369" spans="2:33" ht="15.75">
      <c r="B369" s="24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</row>
    <row r="370" spans="2:33" ht="15.75">
      <c r="B370" s="24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</row>
    <row r="371" spans="2:33" ht="15.75">
      <c r="B371" s="24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</row>
    <row r="372" spans="2:33" ht="15.75">
      <c r="B372" s="24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</row>
    <row r="373" spans="2:33" ht="15.75">
      <c r="B373" s="24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</row>
    <row r="374" spans="2:33" ht="15.75">
      <c r="B374" s="24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</row>
    <row r="375" spans="2:33" ht="15.75">
      <c r="B375" s="24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</row>
    <row r="376" spans="2:33" ht="15.75">
      <c r="B376" s="24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</row>
    <row r="377" spans="2:33" ht="15.75">
      <c r="B377" s="24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</row>
    <row r="378" spans="2:33" ht="15.75">
      <c r="B378" s="24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</row>
    <row r="379" spans="2:33" ht="15.75">
      <c r="B379" s="24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</row>
    <row r="380" spans="2:33" ht="15.75">
      <c r="B380" s="24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</row>
    <row r="381" spans="2:33" ht="15.75">
      <c r="B381" s="24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</row>
    <row r="382" spans="2:33" ht="15.75">
      <c r="B382" s="24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</row>
    <row r="383" spans="2:33" ht="15.75">
      <c r="B383" s="24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</row>
    <row r="384" spans="2:33" ht="15.75">
      <c r="B384" s="24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</row>
    <row r="385" spans="2:33" ht="15.75">
      <c r="B385" s="24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</row>
    <row r="386" spans="2:33" ht="15.75">
      <c r="B386" s="24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</row>
    <row r="387" spans="2:33" ht="15.75">
      <c r="B387" s="24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</row>
    <row r="388" spans="2:33" ht="15.75">
      <c r="B388" s="24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</row>
    <row r="389" spans="2:33" ht="15.75">
      <c r="B389" s="24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</row>
    <row r="390" spans="2:33" ht="15.75">
      <c r="B390" s="24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</row>
    <row r="391" spans="2:33" ht="15.75">
      <c r="B391" s="24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</row>
    <row r="392" spans="2:33" ht="15.75">
      <c r="B392" s="24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</row>
    <row r="393" spans="2:33" ht="15.75">
      <c r="B393" s="24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</row>
    <row r="394" spans="2:33" ht="15.75">
      <c r="B394" s="24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</row>
    <row r="395" spans="2:33" ht="15.75">
      <c r="B395" s="24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</row>
    <row r="396" spans="2:33" ht="15.75">
      <c r="B396" s="24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</row>
    <row r="397" spans="2:33" ht="15.75">
      <c r="B397" s="24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</row>
    <row r="398" spans="2:33" ht="15.75">
      <c r="B398" s="24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</row>
    <row r="399" spans="2:33" ht="15.75">
      <c r="B399" s="24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</row>
    <row r="400" spans="2:33" ht="15.75">
      <c r="B400" s="24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</row>
    <row r="401" spans="2:33" ht="15.75">
      <c r="B401" s="24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</row>
    <row r="402" spans="2:33" ht="15.75">
      <c r="B402" s="24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</row>
    <row r="403" spans="2:33" ht="15.75">
      <c r="B403" s="24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</row>
    <row r="404" spans="2:33" ht="15.75">
      <c r="B404" s="24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</row>
    <row r="405" spans="2:33" ht="15.75">
      <c r="B405" s="24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</row>
    <row r="406" spans="2:33" ht="15.75">
      <c r="B406" s="24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</row>
    <row r="407" spans="2:33" ht="15.75">
      <c r="B407" s="24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</row>
    <row r="408" spans="2:33" ht="15.75">
      <c r="B408" s="24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</row>
    <row r="409" spans="2:33" ht="15.75">
      <c r="B409" s="24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</row>
    <row r="410" spans="2:33" ht="15.75">
      <c r="B410" s="24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</row>
    <row r="411" spans="2:33" ht="15.75">
      <c r="B411" s="24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</row>
    <row r="412" spans="2:33" ht="15.75">
      <c r="B412" s="24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</row>
    <row r="413" spans="2:33" ht="15.75">
      <c r="B413" s="24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</row>
    <row r="414" spans="2:33" ht="15.75">
      <c r="B414" s="24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</row>
    <row r="415" spans="2:33" ht="15.75">
      <c r="B415" s="24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</row>
    <row r="416" spans="2:33" ht="15.75">
      <c r="B416" s="24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</row>
    <row r="417" spans="2:33" ht="15.75">
      <c r="B417" s="24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</row>
    <row r="418" spans="2:33" ht="15.75">
      <c r="B418" s="24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</row>
    <row r="419" spans="2:33" ht="15.75">
      <c r="B419" s="24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</row>
    <row r="420" spans="2:33" ht="15.75">
      <c r="B420" s="24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</row>
    <row r="421" spans="2:33" ht="15.75">
      <c r="B421" s="24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</row>
    <row r="422" spans="2:33" ht="15.75">
      <c r="B422" s="24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</row>
    <row r="423" spans="2:33" ht="15.75">
      <c r="B423" s="24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</row>
    <row r="424" spans="2:33" ht="15.75">
      <c r="B424" s="24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</row>
    <row r="425" spans="2:33" ht="15.75">
      <c r="B425" s="24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</row>
    <row r="426" spans="2:33" ht="15.75">
      <c r="B426" s="24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</row>
    <row r="427" spans="2:33" ht="15.75">
      <c r="B427" s="24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</row>
    <row r="428" spans="2:33" ht="15.75">
      <c r="B428" s="24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</row>
    <row r="429" spans="2:33" ht="15.75">
      <c r="B429" s="24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</row>
    <row r="430" spans="2:33" ht="15.75">
      <c r="B430" s="24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</row>
    <row r="431" spans="2:33" ht="15.75">
      <c r="B431" s="24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</row>
    <row r="432" spans="2:33" ht="15.75">
      <c r="B432" s="24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</row>
    <row r="433" spans="2:33" ht="15.75">
      <c r="B433" s="24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</row>
    <row r="434" spans="2:33" ht="15.75">
      <c r="B434" s="24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</row>
    <row r="435" spans="2:33" ht="15.75">
      <c r="B435" s="24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</row>
    <row r="436" spans="2:33" ht="15.75">
      <c r="B436" s="24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</row>
    <row r="437" spans="2:33" ht="15.75">
      <c r="B437" s="24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</row>
    <row r="438" spans="2:33" ht="15.75">
      <c r="B438" s="24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</row>
    <row r="439" spans="2:33" ht="15.75">
      <c r="B439" s="24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</row>
    <row r="440" spans="2:33" ht="15.75">
      <c r="B440" s="24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</row>
    <row r="441" spans="2:33" ht="15.75">
      <c r="B441" s="24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</row>
    <row r="442" spans="2:33" ht="15.75">
      <c r="B442" s="24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</row>
    <row r="443" spans="2:33" ht="15.75">
      <c r="B443" s="24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</row>
    <row r="444" spans="2:33" ht="15.75">
      <c r="B444" s="24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</row>
    <row r="445" spans="2:33" ht="15.75">
      <c r="B445" s="24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</row>
    <row r="446" spans="2:33" ht="15.75">
      <c r="B446" s="24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</row>
    <row r="447" spans="2:33" ht="15.75">
      <c r="B447" s="24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</row>
    <row r="448" spans="2:33" ht="15.75">
      <c r="B448" s="24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</row>
    <row r="449" spans="2:33" ht="15.75">
      <c r="B449" s="24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</row>
    <row r="450" spans="2:33" ht="15.75">
      <c r="B450" s="24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</row>
    <row r="451" spans="2:33" ht="15.75">
      <c r="B451" s="24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</row>
    <row r="452" spans="2:33" ht="15.75">
      <c r="B452" s="24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</row>
    <row r="453" spans="2:33" ht="15.75">
      <c r="B453" s="24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</row>
    <row r="454" spans="2:33" ht="15.75">
      <c r="B454" s="24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</row>
    <row r="455" spans="2:33" ht="15.75">
      <c r="B455" s="24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</row>
    <row r="456" spans="2:33" ht="15.75">
      <c r="B456" s="24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</row>
    <row r="457" spans="2:33" ht="15.75">
      <c r="B457" s="24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</row>
    <row r="458" spans="2:33" ht="15.75">
      <c r="B458" s="24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</row>
    <row r="459" spans="2:33" ht="15.75">
      <c r="B459" s="24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</row>
    <row r="460" spans="2:33" ht="15.75">
      <c r="B460" s="24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</row>
    <row r="461" spans="2:33" ht="15.75">
      <c r="B461" s="24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</row>
    <row r="462" spans="2:33" ht="15.75">
      <c r="B462" s="24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</row>
    <row r="463" spans="2:33" ht="15.75">
      <c r="B463" s="24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</row>
    <row r="464" spans="2:33" ht="15.75">
      <c r="B464" s="24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</row>
    <row r="465" spans="2:33" ht="15.75">
      <c r="B465" s="24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</row>
    <row r="466" spans="2:33" ht="15.75">
      <c r="B466" s="24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</row>
    <row r="467" spans="2:33" ht="15.75">
      <c r="B467" s="24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</row>
    <row r="468" spans="2:33" ht="15.75">
      <c r="B468" s="24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</row>
    <row r="469" spans="2:33" ht="15.75">
      <c r="B469" s="24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</row>
    <row r="470" spans="2:33" ht="15.75">
      <c r="B470" s="24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</row>
    <row r="471" spans="2:33" ht="15.75">
      <c r="B471" s="24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</row>
    <row r="472" spans="2:33" ht="15.75">
      <c r="B472" s="24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</row>
    <row r="473" spans="2:33" ht="15.75">
      <c r="B473" s="24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</row>
    <row r="474" spans="2:33" ht="15.75">
      <c r="B474" s="24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</row>
    <row r="475" spans="2:33" ht="15.75">
      <c r="B475" s="24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</row>
    <row r="476" spans="2:33" ht="15.75">
      <c r="B476" s="24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</row>
    <row r="477" spans="2:33" ht="15.75">
      <c r="B477" s="24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</row>
    <row r="478" spans="2:33" ht="15.75">
      <c r="B478" s="24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</row>
    <row r="479" spans="2:33" ht="15.75">
      <c r="B479" s="24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</row>
    <row r="480" spans="2:33" ht="15.75">
      <c r="B480" s="24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</row>
    <row r="481" spans="2:33" ht="15.75">
      <c r="B481" s="24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</row>
    <row r="482" spans="2:33" ht="15.75">
      <c r="B482" s="24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</row>
    <row r="483" spans="2:33" ht="15.75">
      <c r="B483" s="24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</row>
    <row r="484" spans="2:33" ht="15.75">
      <c r="B484" s="24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</row>
    <row r="485" spans="2:33" ht="15.75">
      <c r="B485" s="24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</row>
    <row r="486" spans="2:33" ht="15.75">
      <c r="B486" s="24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</row>
    <row r="487" spans="2:33" ht="15.75">
      <c r="B487" s="24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</row>
    <row r="488" spans="2:33" ht="15.75">
      <c r="B488" s="24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</row>
    <row r="489" spans="2:33" ht="15.75">
      <c r="B489" s="24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</row>
    <row r="490" spans="2:33" ht="15.75">
      <c r="B490" s="24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</row>
    <row r="491" spans="2:33" ht="15.75">
      <c r="B491" s="24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</row>
    <row r="492" spans="2:33" ht="15.75">
      <c r="B492" s="24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</row>
    <row r="493" spans="2:33" ht="15.75">
      <c r="B493" s="24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</row>
    <row r="494" spans="2:33" ht="15.75">
      <c r="B494" s="24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</row>
    <row r="495" spans="2:33" ht="15.75">
      <c r="B495" s="24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</row>
    <row r="496" spans="2:33" ht="15.75">
      <c r="B496" s="24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</row>
    <row r="497" spans="2:33" ht="15.75">
      <c r="B497" s="24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</row>
    <row r="498" spans="2:33" ht="15.75">
      <c r="B498" s="24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</row>
    <row r="499" spans="2:33" ht="15.75">
      <c r="B499" s="24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</row>
    <row r="500" spans="2:33" ht="15.75">
      <c r="B500" s="24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</row>
    <row r="501" spans="2:33" ht="15.75">
      <c r="B501" s="24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</row>
    <row r="502" spans="2:33" ht="15.75">
      <c r="B502" s="24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</row>
    <row r="503" spans="2:33" ht="15.75">
      <c r="B503" s="24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</row>
    <row r="504" spans="2:33" ht="15.75">
      <c r="B504" s="24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</row>
    <row r="505" spans="2:33" ht="15.75">
      <c r="B505" s="24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</row>
    <row r="506" spans="2:33" ht="15.75">
      <c r="B506" s="24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</row>
    <row r="507" spans="2:33" ht="15.75">
      <c r="B507" s="24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</row>
    <row r="508" spans="2:33" ht="15.75">
      <c r="B508" s="24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</row>
    <row r="509" spans="2:33" ht="15.75">
      <c r="B509" s="24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</row>
    <row r="510" spans="2:33" ht="15.75">
      <c r="B510" s="24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</row>
    <row r="511" spans="2:33" ht="15.75">
      <c r="B511" s="24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</row>
    <row r="512" spans="2:33" ht="15.75">
      <c r="B512" s="24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</row>
    <row r="513" spans="2:33" ht="15.75">
      <c r="B513" s="24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</row>
    <row r="514" spans="2:33" ht="15.75">
      <c r="B514" s="24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</row>
    <row r="515" spans="2:33" ht="15.75">
      <c r="B515" s="24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</row>
    <row r="516" spans="2:33" ht="15.75">
      <c r="B516" s="24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</row>
    <row r="517" spans="2:33" ht="15.75">
      <c r="B517" s="24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</row>
    <row r="518" spans="2:33" ht="15.75">
      <c r="B518" s="24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</row>
    <row r="519" spans="2:33" ht="15.75">
      <c r="B519" s="24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</row>
    <row r="520" spans="2:33" ht="15.75">
      <c r="B520" s="24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</row>
    <row r="521" spans="2:33" ht="15.75">
      <c r="B521" s="24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</row>
    <row r="522" spans="2:33" ht="15.75">
      <c r="B522" s="24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</row>
    <row r="523" spans="2:33" ht="15.75">
      <c r="B523" s="24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</row>
    <row r="524" spans="2:33" ht="15.75">
      <c r="B524" s="24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</row>
    <row r="525" spans="2:33" ht="15.75">
      <c r="B525" s="24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</row>
    <row r="526" spans="2:33" ht="15.75">
      <c r="B526" s="24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</row>
    <row r="527" spans="2:33" ht="15.75">
      <c r="B527" s="24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</row>
    <row r="528" spans="2:33" ht="15.75">
      <c r="B528" s="24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</row>
    <row r="529" spans="2:33" ht="15.75">
      <c r="B529" s="24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</row>
    <row r="530" spans="2:33" ht="15.75">
      <c r="B530" s="24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</row>
    <row r="531" spans="2:33" ht="15.75">
      <c r="B531" s="24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</row>
    <row r="532" spans="2:33" ht="15.75">
      <c r="B532" s="24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</row>
    <row r="533" spans="2:33" ht="15.75">
      <c r="B533" s="24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</row>
    <row r="534" spans="2:33" ht="15.75">
      <c r="B534" s="24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</row>
    <row r="535" spans="2:33" ht="15.75">
      <c r="B535" s="24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</row>
    <row r="536" spans="2:33" ht="15.75">
      <c r="B536" s="24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</row>
    <row r="537" spans="2:33" ht="15.75">
      <c r="B537" s="24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</row>
    <row r="538" spans="2:33" ht="15.75">
      <c r="B538" s="24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</row>
    <row r="539" spans="2:33" ht="15.75">
      <c r="B539" s="24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</row>
    <row r="540" spans="2:33" ht="15.75">
      <c r="B540" s="24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</row>
    <row r="541" spans="2:33" ht="15.75">
      <c r="B541" s="24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</row>
    <row r="542" spans="2:33" ht="15.75">
      <c r="B542" s="24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</row>
    <row r="543" spans="2:33" ht="15.75">
      <c r="B543" s="24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</row>
    <row r="544" spans="2:33" ht="15.75">
      <c r="B544" s="24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</row>
    <row r="545" spans="2:33" ht="15.75">
      <c r="B545" s="24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</row>
    <row r="546" spans="2:33" ht="15.75">
      <c r="B546" s="24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</row>
    <row r="547" spans="2:33" ht="15.75">
      <c r="B547" s="24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</row>
    <row r="548" spans="2:33" ht="15.75">
      <c r="B548" s="24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</row>
    <row r="549" spans="2:33" ht="15.75">
      <c r="B549" s="24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</row>
    <row r="550" spans="2:33" ht="15.75">
      <c r="B550" s="24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</row>
    <row r="551" spans="2:33" ht="15.75">
      <c r="B551" s="24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</row>
    <row r="552" spans="2:33" ht="15.75">
      <c r="B552" s="24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</row>
    <row r="553" spans="2:33" ht="15.75">
      <c r="B553" s="24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</row>
    <row r="554" spans="2:33" ht="15.75">
      <c r="B554" s="24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</row>
    <row r="555" spans="2:33" ht="15.75">
      <c r="B555" s="24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</row>
    <row r="556" spans="2:33" ht="15.75">
      <c r="B556" s="24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</row>
    <row r="557" spans="2:33" ht="15.75">
      <c r="B557" s="24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</row>
    <row r="558" spans="2:33" ht="15.75">
      <c r="B558" s="24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</row>
    <row r="559" spans="2:33" ht="15.75">
      <c r="B559" s="24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</row>
    <row r="560" spans="2:33" ht="15.75">
      <c r="B560" s="24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</row>
    <row r="561" spans="2:33" ht="15.75">
      <c r="B561" s="24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</row>
    <row r="562" spans="2:33" ht="15.75">
      <c r="B562" s="24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</row>
    <row r="563" spans="2:33" ht="15.75">
      <c r="B563" s="24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</row>
    <row r="564" spans="2:33" ht="15.75">
      <c r="B564" s="24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</row>
    <row r="565" spans="2:33" ht="15.75">
      <c r="B565" s="24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</row>
    <row r="566" spans="2:33" ht="15.75">
      <c r="B566" s="24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</row>
    <row r="567" spans="2:33" ht="15.75">
      <c r="B567" s="24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</row>
    <row r="568" spans="2:33" ht="15.75">
      <c r="B568" s="24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</row>
    <row r="569" spans="2:33" ht="15.75">
      <c r="B569" s="24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</row>
    <row r="570" spans="2:33" ht="15.75">
      <c r="B570" s="24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</row>
    <row r="571" spans="2:33" ht="15.75">
      <c r="B571" s="24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</row>
    <row r="572" spans="2:33" ht="15.75">
      <c r="B572" s="24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</row>
    <row r="573" spans="2:33" ht="15.75">
      <c r="B573" s="24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</row>
    <row r="574" spans="2:33" ht="15.75">
      <c r="B574" s="24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</row>
    <row r="575" spans="2:33" ht="15.75">
      <c r="B575" s="24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</row>
    <row r="576" spans="2:33" ht="15.75">
      <c r="B576" s="24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</row>
    <row r="577" spans="2:33" ht="15.75">
      <c r="B577" s="24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</row>
    <row r="578" spans="2:33" ht="15.75">
      <c r="B578" s="24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</row>
    <row r="579" spans="2:33" ht="15.75">
      <c r="B579" s="24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</row>
    <row r="580" spans="2:33" ht="15.75">
      <c r="B580" s="24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</row>
    <row r="581" spans="2:33" ht="15.75">
      <c r="B581" s="24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</row>
    <row r="582" spans="2:33" ht="15.75">
      <c r="B582" s="24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</row>
    <row r="583" spans="2:33" ht="15.75">
      <c r="B583" s="24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</row>
    <row r="584" spans="2:33" ht="15.75">
      <c r="B584" s="24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</row>
    <row r="585" spans="2:33" ht="15.75">
      <c r="B585" s="24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</row>
    <row r="586" spans="2:33" ht="15.75">
      <c r="B586" s="24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</row>
    <row r="587" spans="2:33" ht="15.75">
      <c r="B587" s="24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</row>
    <row r="588" spans="2:33" ht="15.75">
      <c r="B588" s="24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</row>
    <row r="589" spans="2:33" ht="15.75">
      <c r="B589" s="24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</row>
    <row r="590" spans="2:33" ht="15.75">
      <c r="B590" s="24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</row>
    <row r="591" spans="2:33" ht="15.75">
      <c r="B591" s="24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</row>
    <row r="592" spans="2:33" ht="15.75">
      <c r="B592" s="24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</row>
    <row r="593" spans="2:33" ht="15.75">
      <c r="B593" s="24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</row>
    <row r="594" spans="2:33" ht="15.75">
      <c r="B594" s="24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</row>
    <row r="595" spans="2:33" ht="15.75">
      <c r="B595" s="24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</row>
    <row r="596" spans="2:33" ht="15.75">
      <c r="B596" s="24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</row>
    <row r="597" spans="2:33" ht="15.75">
      <c r="B597" s="24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</row>
    <row r="598" spans="2:33" ht="15.75">
      <c r="B598" s="24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</row>
    <row r="599" spans="2:33" ht="15.75">
      <c r="B599" s="24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</row>
    <row r="600" spans="2:33" ht="15.75">
      <c r="B600" s="24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</row>
    <row r="601" spans="2:33" ht="15.75">
      <c r="B601" s="24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</row>
    <row r="602" spans="2:33" ht="15.75">
      <c r="B602" s="24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</row>
    <row r="603" spans="2:33" ht="15.75">
      <c r="B603" s="24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</row>
    <row r="604" spans="2:33" ht="15.75">
      <c r="B604" s="24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</row>
    <row r="605" spans="2:33" ht="15.75">
      <c r="B605" s="24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</row>
    <row r="606" spans="2:33" ht="15.75">
      <c r="B606" s="24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</row>
    <row r="607" spans="2:33" ht="15.75">
      <c r="B607" s="24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</row>
    <row r="608" spans="2:33" ht="15.75">
      <c r="B608" s="24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</row>
    <row r="609" spans="2:33" ht="15.75">
      <c r="B609" s="24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</row>
    <row r="610" spans="2:33" ht="15.75">
      <c r="B610" s="24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</row>
    <row r="611" spans="2:33" ht="15.75">
      <c r="B611" s="24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</row>
    <row r="612" spans="2:33" ht="15.75">
      <c r="B612" s="24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</row>
    <row r="613" spans="2:33" ht="15.75">
      <c r="B613" s="24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</row>
    <row r="614" spans="2:33" ht="15.75">
      <c r="B614" s="24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</row>
    <row r="615" spans="2:33" ht="15.75">
      <c r="B615" s="24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</row>
    <row r="616" spans="2:33" ht="15.75">
      <c r="B616" s="24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</row>
    <row r="617" spans="2:33" ht="15.75">
      <c r="B617" s="24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</row>
    <row r="618" spans="2:33" ht="15.75">
      <c r="B618" s="24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</row>
    <row r="619" spans="2:33" ht="15.75">
      <c r="B619" s="24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</row>
    <row r="620" spans="2:33" ht="15.75">
      <c r="B620" s="24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</row>
    <row r="621" spans="2:33" ht="15.75">
      <c r="B621" s="24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</row>
    <row r="622" spans="2:33" ht="15.75">
      <c r="B622" s="24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</row>
    <row r="623" spans="2:33" ht="15.75">
      <c r="B623" s="24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</row>
    <row r="624" spans="2:33" ht="15.75">
      <c r="B624" s="24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</row>
    <row r="625" spans="2:33" ht="15.75">
      <c r="B625" s="24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</row>
    <row r="626" spans="2:33" ht="15.75">
      <c r="B626" s="24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</row>
    <row r="627" spans="2:33" ht="15.75">
      <c r="B627" s="24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</row>
    <row r="628" spans="2:33" ht="15.75">
      <c r="B628" s="24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</row>
    <row r="629" spans="2:33" ht="15.75">
      <c r="B629" s="24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</row>
    <row r="630" spans="2:33" ht="15.75">
      <c r="B630" s="24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</row>
    <row r="631" spans="2:33" ht="15.75">
      <c r="B631" s="24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</row>
    <row r="632" spans="2:33" ht="15.75">
      <c r="B632" s="24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</row>
    <row r="633" spans="2:33" ht="15.75">
      <c r="B633" s="24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</row>
    <row r="634" spans="2:33" ht="15.75">
      <c r="B634" s="24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</row>
    <row r="635" spans="2:33" ht="15.75">
      <c r="B635" s="24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</row>
    <row r="636" spans="2:33" ht="15.75">
      <c r="B636" s="24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</row>
    <row r="637" spans="2:33" ht="15.75">
      <c r="B637" s="24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</row>
    <row r="638" spans="2:33" ht="15.75">
      <c r="B638" s="24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</row>
    <row r="639" spans="2:33" ht="15.75">
      <c r="B639" s="24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</row>
    <row r="640" spans="2:33" ht="15.75">
      <c r="B640" s="24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</row>
    <row r="641" spans="2:33" ht="15.75">
      <c r="B641" s="24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</row>
    <row r="642" spans="2:33" ht="15.75">
      <c r="B642" s="24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</row>
    <row r="643" spans="2:33" ht="15.75">
      <c r="B643" s="24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</row>
    <row r="644" spans="2:33" ht="15.75">
      <c r="B644" s="24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</row>
    <row r="645" spans="2:33" ht="15.75">
      <c r="B645" s="24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</row>
    <row r="646" spans="2:33" ht="15.75">
      <c r="B646" s="24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</row>
    <row r="647" spans="2:33" ht="15.75">
      <c r="B647" s="24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</row>
    <row r="648" spans="2:33" ht="15.75">
      <c r="B648" s="24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</row>
    <row r="649" spans="2:33" ht="15.75">
      <c r="B649" s="24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</row>
    <row r="650" spans="2:33" ht="15.75">
      <c r="B650" s="24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</row>
    <row r="651" spans="2:33" ht="15.75">
      <c r="B651" s="24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</row>
    <row r="652" spans="2:33" ht="15.75">
      <c r="B652" s="24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</row>
    <row r="653" spans="2:33" ht="15.75">
      <c r="B653" s="24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</row>
    <row r="654" spans="2:33" ht="15.75">
      <c r="B654" s="24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</row>
    <row r="655" spans="2:33" ht="15.75">
      <c r="B655" s="24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</row>
    <row r="656" spans="2:33" ht="15.75">
      <c r="B656" s="24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</row>
    <row r="657" spans="2:33" ht="15.75">
      <c r="B657" s="24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</row>
    <row r="658" spans="2:33" ht="15.75">
      <c r="B658" s="24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</row>
    <row r="659" spans="2:33" ht="15.75">
      <c r="B659" s="24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</row>
    <row r="660" spans="2:33" ht="15.75">
      <c r="B660" s="24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</row>
    <row r="661" spans="2:33" ht="15.75">
      <c r="B661" s="24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</row>
    <row r="662" spans="2:33" ht="15.75">
      <c r="B662" s="24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</row>
    <row r="663" spans="2:33" ht="15.75">
      <c r="B663" s="24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</row>
    <row r="664" spans="2:33" ht="15.75">
      <c r="B664" s="24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</row>
    <row r="665" spans="2:33" ht="15.75">
      <c r="B665" s="24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</row>
    <row r="666" spans="2:33" ht="15.75">
      <c r="B666" s="24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</row>
    <row r="667" spans="2:33" ht="15.75">
      <c r="B667" s="24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</row>
    <row r="668" spans="2:33" ht="15.75">
      <c r="B668" s="24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</row>
    <row r="669" spans="2:33" ht="15.75">
      <c r="B669" s="24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</row>
    <row r="670" spans="2:33" ht="15.75">
      <c r="B670" s="24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</row>
    <row r="671" spans="2:33" ht="15.75">
      <c r="B671" s="24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</row>
    <row r="672" spans="2:33" ht="15.75">
      <c r="B672" s="24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</row>
    <row r="673" spans="2:33" ht="15.75">
      <c r="B673" s="24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</row>
    <row r="674" spans="2:33" ht="15.75">
      <c r="B674" s="24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</row>
    <row r="675" spans="2:33" ht="15.75">
      <c r="B675" s="24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</row>
    <row r="676" spans="2:33" ht="15.75">
      <c r="B676" s="24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</row>
    <row r="677" spans="2:33" ht="15.75">
      <c r="B677" s="24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</row>
    <row r="678" spans="2:33" ht="15.75">
      <c r="B678" s="24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</row>
    <row r="679" spans="2:33" ht="15.75">
      <c r="B679" s="24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</row>
    <row r="680" spans="2:33" ht="15.75">
      <c r="B680" s="24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</row>
    <row r="681" spans="2:33" ht="15.75">
      <c r="B681" s="24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</row>
    <row r="682" spans="2:33" ht="15.75">
      <c r="B682" s="24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</row>
    <row r="683" spans="2:33" ht="15.75">
      <c r="B683" s="24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</row>
    <row r="684" spans="2:33" ht="15.75">
      <c r="B684" s="24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</row>
    <row r="685" spans="2:33" ht="15.75">
      <c r="B685" s="24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</row>
    <row r="686" spans="2:33" ht="15.75">
      <c r="B686" s="24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</row>
    <row r="687" spans="2:33" ht="15.75">
      <c r="B687" s="24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</row>
    <row r="688" spans="2:33" ht="15.75">
      <c r="B688" s="24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</row>
    <row r="689" spans="2:33" ht="15.75">
      <c r="B689" s="24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</row>
    <row r="690" spans="2:33" ht="15.75">
      <c r="B690" s="24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</row>
    <row r="691" spans="2:33" ht="15.75">
      <c r="B691" s="24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</row>
    <row r="692" spans="2:33" ht="15.75">
      <c r="B692" s="24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</row>
    <row r="693" spans="2:33" ht="15.75">
      <c r="B693" s="24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</row>
    <row r="694" spans="2:33" ht="15.75">
      <c r="B694" s="24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</row>
    <row r="695" spans="2:33" ht="15.75">
      <c r="B695" s="24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</row>
    <row r="696" spans="2:33" ht="15.75">
      <c r="B696" s="24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</row>
    <row r="697" spans="2:33" ht="15.75">
      <c r="B697" s="24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</row>
    <row r="698" spans="2:33" ht="15.75">
      <c r="B698" s="24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</row>
    <row r="699" spans="2:33" ht="15.75">
      <c r="B699" s="24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</row>
    <row r="700" spans="2:33" ht="15.75">
      <c r="B700" s="24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</row>
    <row r="701" spans="2:33" ht="15.75">
      <c r="B701" s="24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</row>
    <row r="702" spans="2:33" ht="15.75">
      <c r="B702" s="24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</row>
    <row r="703" spans="2:33" ht="15.75">
      <c r="B703" s="24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</row>
    <row r="704" spans="2:33" ht="15.75">
      <c r="B704" s="24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</row>
    <row r="705" spans="2:33" ht="15.75">
      <c r="B705" s="24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</row>
    <row r="706" spans="2:33" ht="15.75">
      <c r="B706" s="24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</row>
    <row r="707" spans="2:33" ht="15.75">
      <c r="B707" s="24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</row>
    <row r="708" spans="2:33" ht="15.75">
      <c r="B708" s="24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</row>
    <row r="709" spans="2:33" ht="15.75">
      <c r="B709" s="24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</row>
    <row r="710" spans="2:33" ht="15.75">
      <c r="B710" s="24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</row>
    <row r="711" spans="2:33" ht="15.75">
      <c r="B711" s="24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</row>
    <row r="712" spans="2:33" ht="15.75">
      <c r="B712" s="24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</row>
    <row r="713" spans="2:33" ht="15.75">
      <c r="B713" s="24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</row>
    <row r="714" spans="2:33" ht="15.75">
      <c r="B714" s="24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</row>
    <row r="715" spans="2:33" ht="15.75">
      <c r="B715" s="24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</row>
    <row r="716" spans="2:33" ht="15.75">
      <c r="B716" s="24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</row>
    <row r="717" spans="2:33" ht="15.75">
      <c r="B717" s="24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</row>
    <row r="718" spans="2:33" ht="15.75">
      <c r="B718" s="24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</row>
    <row r="719" spans="2:33" ht="15.75">
      <c r="B719" s="24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</row>
    <row r="720" spans="2:33" ht="15.75">
      <c r="B720" s="24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</row>
    <row r="721" spans="2:33" ht="15.75">
      <c r="B721" s="24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</row>
    <row r="722" spans="2:33" ht="15.75">
      <c r="B722" s="24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</row>
    <row r="723" spans="2:33" ht="15.75">
      <c r="B723" s="24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</row>
    <row r="724" spans="2:33" ht="15.75">
      <c r="B724" s="24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</row>
    <row r="725" spans="2:33" ht="15.75">
      <c r="B725" s="24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</row>
    <row r="726" spans="2:33" ht="15.75">
      <c r="B726" s="24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</row>
    <row r="727" spans="2:33" ht="15.75">
      <c r="B727" s="24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</row>
    <row r="728" spans="2:33" ht="15.75">
      <c r="B728" s="24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</row>
    <row r="729" spans="2:33" ht="15.75">
      <c r="B729" s="24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</row>
    <row r="730" spans="2:33" ht="15.75">
      <c r="B730" s="24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</row>
    <row r="731" spans="2:33" ht="15.75">
      <c r="B731" s="24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</row>
    <row r="732" spans="2:33" ht="15.75">
      <c r="B732" s="24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</row>
    <row r="733" spans="2:33" ht="15.75">
      <c r="B733" s="24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</row>
    <row r="734" spans="2:33" ht="15.75">
      <c r="B734" s="24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</row>
    <row r="735" spans="2:33" ht="15.75">
      <c r="B735" s="24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</row>
    <row r="736" spans="2:33" ht="15.75">
      <c r="B736" s="24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</row>
    <row r="737" spans="2:33" ht="15.75">
      <c r="B737" s="24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</row>
    <row r="738" spans="2:33" ht="15.75">
      <c r="B738" s="24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</row>
    <row r="739" spans="2:33" ht="15.75">
      <c r="B739" s="24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</row>
    <row r="740" spans="2:33" ht="15.75">
      <c r="B740" s="24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</row>
    <row r="741" spans="2:33" ht="15.75">
      <c r="B741" s="24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</row>
    <row r="742" spans="2:33" ht="15.75">
      <c r="B742" s="24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</row>
    <row r="743" spans="2:33" ht="15.75">
      <c r="B743" s="24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</row>
    <row r="744" spans="2:33" ht="15.75">
      <c r="B744" s="24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</row>
    <row r="745" spans="2:33" ht="15.75">
      <c r="B745" s="24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</row>
    <row r="746" spans="2:33" ht="15.75">
      <c r="B746" s="24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</row>
    <row r="747" spans="2:33" ht="15.75">
      <c r="B747" s="24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</row>
    <row r="748" spans="2:33" ht="15.75">
      <c r="B748" s="24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</row>
    <row r="749" spans="2:33" ht="15.75">
      <c r="B749" s="24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</row>
    <row r="750" spans="2:33" ht="15.75">
      <c r="B750" s="24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</row>
    <row r="751" spans="2:33" ht="15.75">
      <c r="B751" s="24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</row>
    <row r="752" spans="2:33" ht="15.75">
      <c r="B752" s="24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</row>
    <row r="753" spans="2:33" ht="15.75">
      <c r="B753" s="24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</row>
    <row r="754" spans="2:33" ht="15.75">
      <c r="B754" s="24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</row>
    <row r="755" spans="2:33" ht="15.75">
      <c r="B755" s="24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</row>
    <row r="756" spans="2:33" ht="15.75">
      <c r="B756" s="24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</row>
    <row r="757" spans="2:33" ht="15.75">
      <c r="B757" s="24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</row>
    <row r="758" spans="2:33" ht="15.75">
      <c r="B758" s="24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</row>
    <row r="759" spans="2:33" ht="15.75">
      <c r="B759" s="24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</row>
    <row r="760" spans="2:33" ht="15.75">
      <c r="B760" s="24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</row>
    <row r="761" spans="2:33" ht="15.75">
      <c r="B761" s="24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</row>
    <row r="762" spans="2:33" ht="15.75">
      <c r="B762" s="24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</row>
    <row r="763" spans="2:33" ht="15.75">
      <c r="B763" s="24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</row>
    <row r="764" spans="2:33" ht="15.75">
      <c r="B764" s="24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</row>
    <row r="765" spans="2:33" ht="15.75">
      <c r="B765" s="24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</row>
    <row r="766" spans="2:33" ht="15.75">
      <c r="B766" s="24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</row>
    <row r="767" spans="2:33" ht="15.75">
      <c r="B767" s="24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</row>
    <row r="768" spans="2:33" ht="15.75">
      <c r="B768" s="24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</row>
    <row r="769" spans="2:33" ht="15.75">
      <c r="B769" s="24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</row>
    <row r="770" spans="2:33" ht="15.75">
      <c r="B770" s="24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</row>
    <row r="771" spans="2:33" ht="15.75">
      <c r="B771" s="24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</row>
    <row r="772" spans="2:33" ht="15.75">
      <c r="B772" s="24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</row>
    <row r="773" spans="2:33" ht="15.75">
      <c r="B773" s="24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</row>
    <row r="774" spans="2:33" ht="15.75">
      <c r="B774" s="24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</row>
    <row r="775" spans="2:33" ht="15.75">
      <c r="B775" s="24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</row>
    <row r="776" spans="2:33" ht="15.75">
      <c r="B776" s="24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</row>
    <row r="777" spans="2:33" ht="15.75">
      <c r="B777" s="24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</row>
    <row r="778" spans="2:33" ht="15.75">
      <c r="B778" s="24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</row>
    <row r="779" spans="2:33" ht="15.75">
      <c r="B779" s="24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</row>
    <row r="780" spans="2:33" ht="15.75">
      <c r="B780" s="24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</row>
    <row r="781" spans="2:33" ht="15.75">
      <c r="B781" s="24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</row>
    <row r="782" spans="2:33" ht="15.75">
      <c r="B782" s="24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</row>
    <row r="783" spans="2:33" ht="15.75">
      <c r="B783" s="24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</row>
    <row r="784" spans="2:33" ht="15.75">
      <c r="B784" s="24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</row>
    <row r="785" spans="2:33" ht="15.75">
      <c r="B785" s="24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</row>
    <row r="786" spans="2:33" ht="15.75">
      <c r="B786" s="24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</row>
    <row r="787" spans="2:33" ht="15.75">
      <c r="B787" s="24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</row>
    <row r="788" spans="2:33" ht="15.75">
      <c r="B788" s="24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</row>
    <row r="789" spans="2:33" ht="15.75">
      <c r="B789" s="24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</row>
    <row r="790" spans="2:33" ht="15.75">
      <c r="B790" s="24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</row>
    <row r="791" spans="2:33" ht="15.75">
      <c r="B791" s="24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</row>
    <row r="792" spans="2:33" ht="15.75">
      <c r="B792" s="24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</row>
    <row r="793" spans="2:33" ht="15.75">
      <c r="B793" s="24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</row>
    <row r="794" spans="2:33" ht="15.75">
      <c r="B794" s="24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</row>
    <row r="795" spans="2:33" ht="15.75">
      <c r="B795" s="24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</row>
    <row r="796" spans="2:33" ht="15.75">
      <c r="B796" s="24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</row>
    <row r="797" spans="2:33" ht="15.75">
      <c r="B797" s="24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</row>
    <row r="798" spans="2:33" ht="15.75">
      <c r="B798" s="24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</row>
    <row r="799" spans="2:33" ht="15.75">
      <c r="B799" s="24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</row>
    <row r="800" spans="2:33" ht="15.75">
      <c r="B800" s="24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</row>
    <row r="801" spans="2:33" ht="15.75">
      <c r="B801" s="24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</row>
    <row r="802" spans="2:33" ht="15.75">
      <c r="B802" s="24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</row>
    <row r="803" spans="2:33" ht="15.75">
      <c r="B803" s="24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</row>
    <row r="804" spans="2:33" ht="15.75">
      <c r="B804" s="24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</row>
    <row r="805" spans="2:33" ht="15.75">
      <c r="B805" s="24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</row>
    <row r="806" spans="2:33" ht="15.75">
      <c r="B806" s="24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</row>
    <row r="807" spans="2:33" ht="15.75">
      <c r="B807" s="24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</row>
    <row r="808" spans="2:33" ht="15.75">
      <c r="B808" s="24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</row>
    <row r="809" spans="2:33" ht="15.75">
      <c r="B809" s="24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</row>
    <row r="810" spans="2:33" ht="15.75">
      <c r="B810" s="24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</row>
    <row r="811" spans="2:33" ht="15.75">
      <c r="B811" s="24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</row>
    <row r="812" spans="2:33" ht="15.75">
      <c r="B812" s="24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</row>
    <row r="813" spans="2:33" ht="15.75">
      <c r="B813" s="24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</row>
    <row r="814" spans="2:33" ht="15.75">
      <c r="B814" s="24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</row>
    <row r="815" spans="2:33" ht="15.75">
      <c r="B815" s="24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</row>
    <row r="816" spans="2:33" ht="15.75">
      <c r="B816" s="24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</row>
    <row r="817" spans="2:33" ht="15.75">
      <c r="B817" s="24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</row>
    <row r="818" spans="2:33" ht="15.75">
      <c r="B818" s="24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</row>
    <row r="819" spans="2:33" ht="15.75">
      <c r="B819" s="24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</row>
    <row r="820" spans="2:33" ht="15.75">
      <c r="B820" s="24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</row>
    <row r="821" spans="2:33" ht="15.75">
      <c r="B821" s="24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</row>
    <row r="822" spans="2:33" ht="15.75">
      <c r="B822" s="24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</row>
    <row r="823" spans="2:33" ht="15.75">
      <c r="B823" s="24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</row>
    <row r="824" spans="2:33" ht="15.75">
      <c r="B824" s="24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</row>
    <row r="825" spans="2:33" ht="15.75">
      <c r="B825" s="24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</row>
    <row r="826" spans="2:33" ht="15.75">
      <c r="B826" s="24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</row>
    <row r="827" spans="2:33" ht="15.75">
      <c r="B827" s="24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</row>
    <row r="828" spans="2:33" ht="15.75">
      <c r="B828" s="24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</row>
    <row r="829" spans="2:33" ht="15.75">
      <c r="B829" s="24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</row>
    <row r="830" spans="2:33" ht="15.75">
      <c r="B830" s="24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</row>
    <row r="831" spans="2:33" ht="15.75">
      <c r="B831" s="24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</row>
    <row r="832" spans="2:33" ht="15.75">
      <c r="B832" s="24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</row>
    <row r="833" spans="2:33" ht="15.75">
      <c r="B833" s="24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</row>
    <row r="834" spans="2:33" ht="15.75">
      <c r="B834" s="24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</row>
    <row r="835" spans="2:33" ht="15.75">
      <c r="B835" s="24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</row>
    <row r="836" spans="2:33" ht="15.75">
      <c r="B836" s="24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</row>
    <row r="837" spans="2:33" ht="15.75">
      <c r="B837" s="24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</row>
    <row r="838" spans="2:33" ht="15.75">
      <c r="B838" s="24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</row>
    <row r="839" spans="2:33" ht="15.75">
      <c r="B839" s="24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</row>
    <row r="840" spans="2:33" ht="15.75">
      <c r="B840" s="24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</row>
    <row r="841" spans="2:33" ht="15.75">
      <c r="B841" s="24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</row>
    <row r="842" spans="2:33" ht="15.75">
      <c r="B842" s="24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</row>
    <row r="843" spans="2:33" ht="15.75">
      <c r="B843" s="24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</row>
    <row r="844" spans="2:33" ht="15.75">
      <c r="B844" s="24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</row>
    <row r="845" spans="2:33" ht="15.75">
      <c r="B845" s="24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</row>
    <row r="846" spans="2:33" ht="15.75">
      <c r="B846" s="24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</row>
    <row r="847" spans="2:33" ht="15.75">
      <c r="B847" s="24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</row>
    <row r="848" spans="2:33" ht="15.75">
      <c r="B848" s="24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</row>
    <row r="849" spans="2:33" ht="15.75">
      <c r="B849" s="24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</row>
    <row r="850" spans="2:33" ht="15.75">
      <c r="B850" s="24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</row>
    <row r="851" spans="2:33" ht="15.75">
      <c r="B851" s="24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</row>
    <row r="852" spans="2:33" ht="15.75">
      <c r="B852" s="24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</row>
    <row r="853" spans="2:33" ht="15.75">
      <c r="B853" s="24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</row>
    <row r="854" spans="2:33" ht="15.75">
      <c r="B854" s="24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</row>
    <row r="855" spans="2:33" ht="15.75">
      <c r="B855" s="24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</row>
    <row r="856" spans="2:33" ht="15.75">
      <c r="B856" s="24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</row>
    <row r="857" spans="2:33" ht="15.75">
      <c r="B857" s="24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</row>
    <row r="858" spans="2:33" ht="15.75">
      <c r="B858" s="24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</row>
    <row r="859" spans="2:33" ht="15.75">
      <c r="B859" s="24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</row>
    <row r="860" spans="2:33" ht="15.75">
      <c r="B860" s="24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</row>
    <row r="861" spans="2:33" ht="15.75">
      <c r="B861" s="24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</row>
    <row r="862" spans="2:33" ht="15.75">
      <c r="B862" s="24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</row>
    <row r="863" spans="2:33" ht="15.75">
      <c r="B863" s="24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</row>
    <row r="864" spans="2:33" ht="15.75">
      <c r="B864" s="24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</row>
    <row r="865" spans="2:33" ht="15.75">
      <c r="B865" s="24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</row>
    <row r="866" spans="2:33" ht="15.75">
      <c r="B866" s="24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</row>
    <row r="867" spans="2:33" ht="15.75">
      <c r="B867" s="24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</row>
    <row r="868" spans="2:33" ht="15.75">
      <c r="B868" s="24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</row>
    <row r="869" spans="2:33" ht="15.75">
      <c r="B869" s="24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</row>
    <row r="870" spans="2:33" ht="15.75">
      <c r="B870" s="24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</row>
    <row r="871" spans="2:33" ht="15.75">
      <c r="B871" s="24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</row>
    <row r="872" spans="2:33" ht="15.75">
      <c r="B872" s="24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</row>
    <row r="873" spans="2:33" ht="15.75">
      <c r="B873" s="24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</row>
    <row r="874" spans="2:33" ht="15.75">
      <c r="B874" s="24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</row>
    <row r="875" spans="2:33" ht="15.75">
      <c r="B875" s="24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</row>
    <row r="876" spans="2:33" ht="15.75">
      <c r="B876" s="24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</row>
    <row r="877" spans="2:33" ht="15.75">
      <c r="B877" s="24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</row>
    <row r="878" spans="2:33" ht="15.75">
      <c r="B878" s="24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</row>
    <row r="879" spans="2:33" ht="15.75">
      <c r="B879" s="24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</row>
    <row r="880" spans="2:33" ht="15.75">
      <c r="B880" s="24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</row>
    <row r="881" spans="2:33" ht="15.75">
      <c r="B881" s="24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</row>
    <row r="882" spans="2:33" ht="15.75">
      <c r="B882" s="24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</row>
    <row r="883" spans="2:33" ht="15.75">
      <c r="B883" s="24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</row>
    <row r="884" spans="2:33" ht="15.75">
      <c r="B884" s="24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</row>
    <row r="885" spans="2:33" ht="15.75">
      <c r="B885" s="24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</row>
    <row r="886" spans="2:33" ht="15.75">
      <c r="B886" s="24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</row>
    <row r="887" spans="2:33" ht="15.75">
      <c r="B887" s="24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</row>
    <row r="888" spans="2:33" ht="15.75">
      <c r="B888" s="24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</row>
    <row r="889" spans="2:33" ht="15.75">
      <c r="B889" s="24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</row>
    <row r="890" spans="2:33" ht="15.75">
      <c r="B890" s="24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</row>
    <row r="891" spans="2:33" ht="15.75">
      <c r="B891" s="24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</row>
    <row r="892" spans="2:33" ht="15.75">
      <c r="B892" s="24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</row>
    <row r="893" spans="2:33" ht="15.75">
      <c r="B893" s="24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</row>
    <row r="894" spans="2:33" ht="15.75">
      <c r="B894" s="24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</row>
    <row r="895" spans="2:33" ht="15.75">
      <c r="B895" s="24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</row>
    <row r="896" spans="2:33" ht="15.75">
      <c r="B896" s="24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</row>
    <row r="897" spans="2:33" ht="15.75">
      <c r="B897" s="24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</row>
    <row r="898" spans="2:33" ht="15.75">
      <c r="B898" s="24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</row>
    <row r="899" spans="2:33" ht="15.75">
      <c r="B899" s="24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</row>
    <row r="900" spans="2:33" ht="15.75">
      <c r="B900" s="24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</row>
    <row r="901" spans="2:33" ht="15.75">
      <c r="B901" s="24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</row>
    <row r="902" spans="2:33" ht="15.75">
      <c r="B902" s="24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</row>
    <row r="903" spans="2:33" ht="15.75">
      <c r="B903" s="24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</row>
    <row r="904" spans="2:33" ht="15.75">
      <c r="B904" s="24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</row>
    <row r="905" spans="2:33" ht="15.75">
      <c r="B905" s="24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</row>
    <row r="906" spans="2:33" ht="15.75">
      <c r="B906" s="24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</row>
    <row r="907" spans="2:33" ht="15.75">
      <c r="B907" s="24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</row>
    <row r="908" spans="2:33" ht="15.75">
      <c r="B908" s="24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</row>
    <row r="909" spans="2:33" ht="15.75">
      <c r="B909" s="24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</row>
    <row r="910" spans="2:33" ht="15.75">
      <c r="B910" s="24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</row>
    <row r="911" spans="2:33" ht="15.75">
      <c r="B911" s="24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</row>
    <row r="912" spans="2:33" ht="15.75">
      <c r="B912" s="24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</row>
    <row r="913" spans="2:33" ht="15.75">
      <c r="B913" s="24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</row>
    <row r="914" spans="2:33" ht="15.75">
      <c r="B914" s="24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</row>
    <row r="915" spans="2:33" ht="15.75">
      <c r="B915" s="24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</row>
    <row r="916" spans="2:33" ht="15.75">
      <c r="B916" s="24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</row>
    <row r="917" spans="2:33" ht="15.75">
      <c r="B917" s="24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</row>
    <row r="918" spans="2:33" ht="15.75">
      <c r="B918" s="24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</row>
    <row r="919" spans="2:33" ht="15.75">
      <c r="B919" s="24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</row>
    <row r="920" spans="2:33" ht="15.75">
      <c r="B920" s="24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</row>
    <row r="921" spans="2:33" ht="15.75">
      <c r="B921" s="24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</row>
    <row r="922" spans="2:33" ht="15.75">
      <c r="B922" s="24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</row>
    <row r="923" spans="2:33" ht="15.75">
      <c r="B923" s="24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</row>
    <row r="924" spans="2:33" ht="15.75">
      <c r="B924" s="24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</row>
    <row r="925" spans="2:33" ht="15.75">
      <c r="B925" s="24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</row>
    <row r="926" spans="2:33" ht="15.75">
      <c r="B926" s="24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</row>
    <row r="927" spans="2:33" ht="15.75">
      <c r="B927" s="24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</row>
    <row r="928" spans="2:33" ht="15.75">
      <c r="B928" s="24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</row>
    <row r="929" spans="2:33" ht="15.75">
      <c r="B929" s="24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</row>
    <row r="930" spans="2:33" ht="15.75">
      <c r="B930" s="24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</row>
    <row r="931" spans="2:33" ht="15.75">
      <c r="B931" s="24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</row>
    <row r="932" spans="2:33" ht="15.75">
      <c r="B932" s="24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</row>
    <row r="933" spans="2:33" ht="15.75">
      <c r="B933" s="24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</row>
    <row r="934" spans="2:33" ht="15.75">
      <c r="B934" s="24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</row>
    <row r="935" spans="2:33" ht="15.75">
      <c r="B935" s="24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</row>
    <row r="936" spans="2:33" ht="15.75">
      <c r="B936" s="24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</row>
    <row r="937" spans="2:33" ht="15.75">
      <c r="B937" s="24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</row>
    <row r="938" spans="2:33" ht="15.75">
      <c r="B938" s="24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</row>
    <row r="939" spans="2:33" ht="15.75">
      <c r="B939" s="24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</row>
    <row r="940" spans="2:33" ht="15.75">
      <c r="B940" s="24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</row>
    <row r="941" spans="2:33" ht="15.75">
      <c r="B941" s="24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</row>
    <row r="942" spans="2:33" ht="15.75">
      <c r="B942" s="24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</row>
    <row r="943" spans="2:33" ht="15.75">
      <c r="B943" s="24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</row>
    <row r="944" spans="2:33" ht="15.75">
      <c r="B944" s="24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</row>
    <row r="945" spans="2:33" ht="15.75">
      <c r="B945" s="24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</row>
    <row r="946" spans="2:33" ht="15.75">
      <c r="B946" s="24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</row>
    <row r="947" spans="2:33" ht="15.75">
      <c r="B947" s="24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</row>
    <row r="948" spans="2:33" ht="15.75">
      <c r="B948" s="24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</row>
    <row r="949" spans="2:33" ht="15.75">
      <c r="B949" s="24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</row>
    <row r="950" spans="2:33" ht="15.75">
      <c r="B950" s="24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</row>
    <row r="951" spans="2:33" ht="15.75">
      <c r="B951" s="24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</row>
    <row r="952" spans="2:33" ht="15.75">
      <c r="B952" s="24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</row>
    <row r="953" spans="2:33" ht="15.75">
      <c r="B953" s="24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</row>
    <row r="954" spans="2:33" ht="15.75">
      <c r="B954" s="24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</row>
    <row r="955" spans="2:33" ht="15.75">
      <c r="B955" s="24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</row>
    <row r="956" spans="2:33" ht="15.75">
      <c r="B956" s="24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</row>
    <row r="957" spans="2:33" ht="15.75">
      <c r="B957" s="24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</row>
    <row r="958" spans="2:33" ht="15.75">
      <c r="B958" s="24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</row>
    <row r="959" spans="2:33" ht="15.75">
      <c r="B959" s="24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</row>
    <row r="960" spans="2:33" ht="15.75">
      <c r="B960" s="24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</row>
    <row r="961" spans="2:33" ht="15.75">
      <c r="B961" s="24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</row>
    <row r="962" spans="2:33" ht="15.75">
      <c r="B962" s="24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</row>
    <row r="963" spans="2:33" ht="15.75">
      <c r="B963" s="24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</row>
    <row r="964" spans="2:33" ht="15.75">
      <c r="B964" s="24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</row>
    <row r="965" spans="2:33" ht="15.75">
      <c r="B965" s="24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</row>
    <row r="966" spans="2:33" ht="15.75">
      <c r="B966" s="24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</row>
    <row r="967" spans="2:33" ht="15.75">
      <c r="B967" s="24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</row>
    <row r="968" spans="2:33" ht="15.75">
      <c r="B968" s="24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</row>
    <row r="969" spans="2:33" ht="15.75">
      <c r="B969" s="24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</row>
    <row r="970" spans="2:33" ht="15.75">
      <c r="B970" s="24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</row>
    <row r="971" spans="2:33" ht="15.75">
      <c r="B971" s="24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</row>
    <row r="972" spans="2:33" ht="15.75">
      <c r="B972" s="24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</row>
    <row r="973" spans="2:33" ht="15.75">
      <c r="B973" s="24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</row>
    <row r="974" spans="2:33" ht="15.75">
      <c r="B974" s="24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</row>
    <row r="975" spans="2:33" ht="15.75">
      <c r="B975" s="24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</row>
    <row r="976" spans="2:33" ht="15.75">
      <c r="B976" s="24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</row>
    <row r="977" spans="2:33" ht="15.75">
      <c r="B977" s="24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</row>
    <row r="978" spans="2:33" ht="15.75">
      <c r="B978" s="24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</row>
    <row r="979" spans="2:33" ht="15.75">
      <c r="B979" s="24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</row>
    <row r="980" spans="2:33" ht="15.75">
      <c r="B980" s="24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</row>
    <row r="981" spans="2:33" ht="15.75">
      <c r="B981" s="24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</row>
    <row r="982" spans="2:33" ht="15.75">
      <c r="B982" s="24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</row>
    <row r="983" spans="2:33" ht="15.75">
      <c r="B983" s="24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</row>
    <row r="984" spans="2:33" ht="15.75">
      <c r="B984" s="24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</row>
    <row r="985" spans="2:33" ht="15.75">
      <c r="B985" s="24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</row>
    <row r="986" spans="2:33" ht="15.75">
      <c r="B986" s="24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</row>
    <row r="987" spans="2:33" ht="15.75">
      <c r="B987" s="24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</row>
    <row r="988" spans="2:33" ht="15.75">
      <c r="B988" s="24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</row>
    <row r="989" spans="2:33" ht="15.75">
      <c r="B989" s="24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</row>
    <row r="990" spans="2:33" ht="15.75">
      <c r="B990" s="24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</row>
    <row r="991" spans="2:33" ht="15.75">
      <c r="B991" s="24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</row>
    <row r="992" spans="2:33" ht="15.75">
      <c r="B992" s="24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</row>
    <row r="993" spans="2:33" ht="15.75">
      <c r="B993" s="24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</row>
    <row r="994" spans="2:33" ht="15.75">
      <c r="B994" s="24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</row>
    <row r="995" spans="2:33" ht="15.75">
      <c r="B995" s="24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</row>
    <row r="996" spans="2:33" ht="15.75">
      <c r="B996" s="24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</row>
    <row r="997" spans="2:33" ht="15.75">
      <c r="B997" s="24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</row>
    <row r="998" spans="2:33" ht="15.75">
      <c r="B998" s="24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</row>
    <row r="999" spans="2:33" ht="15.75">
      <c r="B999" s="24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</row>
    <row r="1000" spans="2:33" ht="15.75">
      <c r="B1000" s="24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</row>
    <row r="1001" spans="2:33" ht="15.75">
      <c r="B1001" s="24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</row>
    <row r="1002" spans="2:33" ht="15.75">
      <c r="B1002" s="24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</row>
    <row r="1003" spans="2:33" ht="15.75">
      <c r="B1003" s="24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</row>
    <row r="1004" spans="2:33" ht="15.75">
      <c r="B1004" s="24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</row>
    <row r="1005" spans="2:33" ht="15.75">
      <c r="B1005" s="24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</row>
    <row r="1006" spans="2:33" ht="15.75">
      <c r="B1006" s="24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</row>
    <row r="1007" spans="2:33" ht="15.75">
      <c r="B1007" s="24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</row>
    <row r="1008" spans="2:33" ht="15.75">
      <c r="B1008" s="24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</row>
    <row r="1009" spans="2:33" ht="15.75">
      <c r="B1009" s="24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</row>
    <row r="1010" spans="2:33" ht="15.75">
      <c r="B1010" s="24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</row>
    <row r="1011" spans="2:33" ht="15.75">
      <c r="B1011" s="24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</row>
    <row r="1012" spans="2:33" ht="15.75">
      <c r="B1012" s="24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</row>
    <row r="1013" spans="2:33" ht="15.75">
      <c r="B1013" s="24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</row>
    <row r="1014" spans="2:33" ht="15.75">
      <c r="B1014" s="24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</row>
    <row r="1015" spans="2:33" ht="15.75">
      <c r="B1015" s="24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</row>
    <row r="1016" spans="2:33" ht="15.75">
      <c r="B1016" s="24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</row>
    <row r="1017" spans="2:33" ht="15.75">
      <c r="B1017" s="24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</row>
    <row r="1018" spans="2:33" ht="15.75">
      <c r="B1018" s="24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</row>
    <row r="1019" spans="2:33" ht="15.75">
      <c r="B1019" s="24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</row>
    <row r="1020" spans="2:33" ht="15.75">
      <c r="B1020" s="24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</row>
    <row r="1021" spans="2:33" ht="15.75">
      <c r="B1021" s="24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</row>
    <row r="1022" spans="2:33" ht="15.75">
      <c r="B1022" s="24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</row>
    <row r="1023" spans="2:33" ht="15.75">
      <c r="B1023" s="24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</row>
    <row r="1024" spans="2:33" ht="15.75">
      <c r="B1024" s="24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</row>
    <row r="1025" spans="2:33" ht="15.75">
      <c r="B1025" s="24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</row>
    <row r="1026" spans="2:33" ht="15.75">
      <c r="B1026" s="24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</row>
    <row r="1027" spans="2:33" ht="15.75">
      <c r="B1027" s="24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</row>
    <row r="1028" spans="2:33" ht="15.75">
      <c r="B1028" s="24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</row>
    <row r="1029" spans="2:33" ht="15.75">
      <c r="B1029" s="24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</row>
    <row r="1030" spans="2:33" ht="15.75">
      <c r="B1030" s="24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</row>
    <row r="1031" spans="2:33" ht="15.75">
      <c r="B1031" s="24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</row>
    <row r="1032" spans="2:33" ht="15.75">
      <c r="B1032" s="24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</row>
    <row r="1033" spans="2:33" ht="15.75">
      <c r="B1033" s="24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</row>
    <row r="1034" spans="2:33" ht="15.75">
      <c r="B1034" s="24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</row>
    <row r="1035" spans="2:33" ht="15.75">
      <c r="B1035" s="24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</row>
    <row r="1036" spans="2:33" ht="15.75">
      <c r="B1036" s="24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</row>
    <row r="1037" spans="2:33" ht="15.75">
      <c r="B1037" s="24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</row>
    <row r="1038" spans="2:33" ht="15.75">
      <c r="B1038" s="24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</row>
    <row r="1039" spans="2:33" ht="15.75">
      <c r="B1039" s="24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</row>
    <row r="1040" spans="2:33" ht="15.75">
      <c r="B1040" s="24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</row>
    <row r="1041" spans="2:33" ht="15.75">
      <c r="B1041" s="24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</row>
    <row r="1042" spans="2:33" ht="15.75">
      <c r="B1042" s="24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</row>
    <row r="1043" spans="2:33" ht="15.75">
      <c r="B1043" s="24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</row>
    <row r="1044" spans="2:33" ht="15.75">
      <c r="B1044" s="24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</row>
    <row r="1045" spans="2:33" ht="15.75">
      <c r="B1045" s="24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</row>
    <row r="1046" spans="2:33" ht="15.75">
      <c r="B1046" s="24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</row>
    <row r="1047" spans="2:33" ht="15.75">
      <c r="B1047" s="24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</row>
    <row r="1048" spans="2:33" ht="15.75">
      <c r="B1048" s="24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</row>
    <row r="1049" spans="2:33" ht="15.75">
      <c r="B1049" s="24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</row>
    <row r="1050" spans="2:33" ht="15.75">
      <c r="B1050" s="24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</row>
    <row r="1051" spans="2:33" ht="15.75">
      <c r="B1051" s="24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</row>
    <row r="1052" spans="2:33" ht="15.75">
      <c r="B1052" s="24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</row>
    <row r="1053" spans="2:33" ht="15.75">
      <c r="B1053" s="24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</row>
    <row r="1054" spans="2:33" ht="15.75">
      <c r="B1054" s="24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</row>
    <row r="1055" spans="2:33" ht="15.75">
      <c r="B1055" s="24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</row>
    <row r="1056" spans="2:33" ht="15.75">
      <c r="B1056" s="24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</row>
    <row r="1057" spans="2:33" ht="15.75">
      <c r="B1057" s="24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</row>
    <row r="1058" spans="2:33" ht="15.75">
      <c r="B1058" s="24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</row>
    <row r="1059" spans="2:33" ht="15.75">
      <c r="B1059" s="24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</row>
    <row r="1060" spans="2:33" ht="15.75">
      <c r="B1060" s="24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</row>
    <row r="1061" spans="2:33" ht="15.75">
      <c r="B1061" s="24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</row>
    <row r="1062" spans="2:33" ht="15.75">
      <c r="B1062" s="24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</row>
    <row r="1063" spans="2:33" ht="15.75">
      <c r="B1063" s="24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</row>
    <row r="1064" spans="2:33" ht="15.75">
      <c r="B1064" s="24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</row>
    <row r="1065" spans="2:33" ht="15.75">
      <c r="B1065" s="24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</row>
    <row r="1066" spans="2:33" ht="15.75">
      <c r="B1066" s="24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</row>
    <row r="1067" spans="2:33" ht="15.75">
      <c r="B1067" s="24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</row>
    <row r="1068" spans="2:33" ht="15.75">
      <c r="B1068" s="24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</row>
    <row r="1069" spans="2:33" ht="15.75">
      <c r="B1069" s="24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</row>
    <row r="1070" spans="2:33" ht="15.75">
      <c r="B1070" s="24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</row>
    <row r="1071" spans="2:33" ht="15.75">
      <c r="B1071" s="24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</row>
    <row r="1072" spans="2:33" ht="15.75">
      <c r="B1072" s="24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</row>
    <row r="1073" spans="2:33" ht="15.75">
      <c r="B1073" s="24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</row>
    <row r="1074" spans="2:33" ht="15.75">
      <c r="B1074" s="24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</row>
    <row r="1075" spans="2:33" ht="15.75">
      <c r="B1075" s="24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</row>
    <row r="1076" spans="2:33" ht="15.75">
      <c r="B1076" s="24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</row>
    <row r="1077" spans="2:33" ht="15.75">
      <c r="B1077" s="24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</row>
    <row r="1078" spans="2:33" ht="15.75">
      <c r="B1078" s="24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</row>
    <row r="1079" spans="2:33" ht="15.75">
      <c r="B1079" s="24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</row>
    <row r="1080" spans="2:33" ht="15.75">
      <c r="B1080" s="24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</row>
    <row r="1081" spans="2:33" ht="15.75">
      <c r="B1081" s="24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</row>
    <row r="1082" spans="2:33" ht="15.75">
      <c r="B1082" s="24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</row>
    <row r="1083" spans="2:33" ht="15.75">
      <c r="B1083" s="24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</row>
    <row r="1084" spans="2:33" ht="15.75">
      <c r="B1084" s="24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</row>
    <row r="1085" spans="2:33" ht="15.75">
      <c r="B1085" s="24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</row>
    <row r="1086" spans="2:33" ht="15.75">
      <c r="B1086" s="24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</row>
    <row r="1087" spans="2:33" ht="15.75">
      <c r="B1087" s="24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</row>
    <row r="1088" spans="2:33" ht="15.75">
      <c r="B1088" s="24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</row>
    <row r="1089" spans="2:33" ht="15.75">
      <c r="B1089" s="24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</row>
    <row r="1090" spans="2:33" ht="15.75">
      <c r="B1090" s="24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</row>
    <row r="1091" spans="2:33" ht="15.75">
      <c r="B1091" s="24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</row>
    <row r="1092" spans="2:33" ht="15.75">
      <c r="B1092" s="24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</row>
    <row r="1093" spans="2:33" ht="15.75">
      <c r="B1093" s="24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</row>
    <row r="1094" spans="2:33" ht="15.75">
      <c r="B1094" s="24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</row>
    <row r="1095" spans="2:33" ht="15.75">
      <c r="B1095" s="24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</row>
    <row r="1096" spans="2:33" ht="15.75">
      <c r="B1096" s="24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</row>
    <row r="1097" spans="2:33" ht="15.75">
      <c r="B1097" s="24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</row>
    <row r="1098" spans="2:33" ht="15.75">
      <c r="B1098" s="24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</row>
    <row r="1099" spans="2:33" ht="15.75">
      <c r="B1099" s="24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</row>
    <row r="1100" spans="2:33" ht="15.75">
      <c r="B1100" s="24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</row>
    <row r="1101" spans="2:33" ht="15.75">
      <c r="B1101" s="24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</row>
    <row r="1102" spans="2:33" ht="15.75">
      <c r="B1102" s="24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</row>
    <row r="1103" spans="2:33" ht="15.75">
      <c r="B1103" s="24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</row>
    <row r="1104" spans="2:33" ht="15.75">
      <c r="B1104" s="24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</row>
    <row r="1105" spans="2:33" ht="15.75">
      <c r="B1105" s="24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</row>
    <row r="1106" spans="2:33" ht="15.75">
      <c r="B1106" s="24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</row>
    <row r="1107" spans="2:33" ht="15.75">
      <c r="B1107" s="24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</row>
    <row r="1108" spans="2:33" ht="15.75">
      <c r="B1108" s="24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</row>
    <row r="1109" spans="2:33" ht="15.75">
      <c r="B1109" s="24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</row>
    <row r="1110" spans="2:33" ht="15.75">
      <c r="B1110" s="24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</row>
    <row r="1111" spans="2:33" ht="15.75">
      <c r="B1111" s="24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</row>
    <row r="1112" spans="2:33" ht="15.75">
      <c r="B1112" s="24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</row>
    <row r="1113" spans="2:33" ht="15.75">
      <c r="B1113" s="24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</row>
    <row r="1114" spans="2:33" ht="15.75">
      <c r="B1114" s="24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</row>
    <row r="1115" spans="2:33" ht="15.75">
      <c r="B1115" s="24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</row>
    <row r="1116" spans="2:33" ht="15.75">
      <c r="B1116" s="24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</row>
    <row r="1117" spans="2:33" ht="15.75">
      <c r="B1117" s="24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</row>
    <row r="1118" spans="2:33" ht="15.75">
      <c r="B1118" s="24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</row>
    <row r="1119" spans="2:33" ht="15.75">
      <c r="B1119" s="24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</row>
    <row r="1120" spans="2:33" ht="15.75">
      <c r="B1120" s="24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</row>
    <row r="1121" spans="2:33" ht="15.75">
      <c r="B1121" s="24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</row>
    <row r="1122" spans="2:33" ht="15.75">
      <c r="B1122" s="24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</row>
    <row r="1123" spans="2:33" ht="15.75">
      <c r="B1123" s="24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</row>
    <row r="1124" spans="2:33" ht="15.75">
      <c r="B1124" s="24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</row>
    <row r="1125" spans="2:33" ht="15.75">
      <c r="B1125" s="24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</row>
    <row r="1126" spans="2:33" ht="15.75">
      <c r="B1126" s="24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</row>
    <row r="1127" spans="2:33" ht="15.75">
      <c r="B1127" s="24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</row>
    <row r="1128" spans="2:33" ht="15.75">
      <c r="B1128" s="24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</row>
    <row r="1129" spans="2:33" ht="15.75">
      <c r="B1129" s="24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</row>
    <row r="1130" spans="2:33" ht="15.75">
      <c r="B1130" s="24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</row>
    <row r="1131" spans="2:33" ht="15.75">
      <c r="B1131" s="24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</row>
    <row r="1132" spans="2:33" ht="15.75">
      <c r="B1132" s="24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</row>
    <row r="1133" spans="2:33" ht="15.75">
      <c r="B1133" s="24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</row>
    <row r="1134" spans="2:33" ht="15.75">
      <c r="B1134" s="24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</row>
    <row r="1135" spans="2:33" ht="15.75">
      <c r="B1135" s="24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</row>
    <row r="1136" spans="2:33" ht="15.75">
      <c r="B1136" s="24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</row>
    <row r="1137" spans="2:33" ht="15.75">
      <c r="B1137" s="24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</row>
    <row r="1138" spans="2:33" ht="15.75">
      <c r="B1138" s="24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</row>
    <row r="1139" spans="2:33" ht="15.75">
      <c r="B1139" s="24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</row>
    <row r="1140" spans="2:33" ht="15.75">
      <c r="B1140" s="24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</row>
    <row r="1141" spans="2:33" ht="15.75">
      <c r="B1141" s="24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</row>
    <row r="1142" spans="2:33" ht="15.75">
      <c r="B1142" s="24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</row>
    <row r="1143" spans="2:33" ht="15.75">
      <c r="B1143" s="24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</row>
    <row r="1144" spans="2:33" ht="15.75">
      <c r="B1144" s="24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</row>
    <row r="1145" spans="2:33" ht="15.75">
      <c r="B1145" s="24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</row>
    <row r="1146" spans="2:33" ht="15.75">
      <c r="B1146" s="24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</row>
    <row r="1147" spans="2:33" ht="15.75">
      <c r="B1147" s="24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</row>
    <row r="1148" spans="2:33" ht="15.75">
      <c r="B1148" s="24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</row>
    <row r="1149" spans="2:33" ht="15.75">
      <c r="B1149" s="24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</row>
    <row r="1150" spans="2:33" ht="15.75">
      <c r="B1150" s="24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</row>
    <row r="1151" spans="2:33" ht="15.75">
      <c r="B1151" s="24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</row>
    <row r="1152" spans="2:33" ht="15.75">
      <c r="B1152" s="24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</row>
    <row r="1153" spans="2:33" ht="15.75">
      <c r="B1153" s="24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</row>
    <row r="1154" spans="2:33" ht="15.75">
      <c r="B1154" s="24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</row>
    <row r="1155" spans="2:33" ht="15.75">
      <c r="B1155" s="24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</row>
    <row r="1156" spans="2:33" ht="15.75">
      <c r="B1156" s="24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</row>
    <row r="1157" spans="2:33" ht="15.75">
      <c r="B1157" s="24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</row>
    <row r="1158" spans="2:33" ht="15.75">
      <c r="B1158" s="24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</row>
    <row r="1159" spans="2:33" ht="15.75">
      <c r="B1159" s="24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</row>
    <row r="1160" spans="2:33" ht="15.75">
      <c r="B1160" s="24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</row>
    <row r="1161" spans="2:33" ht="15.75">
      <c r="B1161" s="24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</row>
    <row r="1162" spans="2:33" ht="15.75">
      <c r="B1162" s="24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</row>
    <row r="1163" spans="2:33" ht="15.75">
      <c r="B1163" s="24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</row>
    <row r="1164" spans="2:33" ht="15.75">
      <c r="B1164" s="24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</row>
    <row r="1165" spans="2:33" ht="15.75">
      <c r="B1165" s="24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</row>
    <row r="1166" spans="2:33" ht="15.75">
      <c r="B1166" s="24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</row>
    <row r="1167" spans="2:33" ht="15.75">
      <c r="B1167" s="24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</row>
    <row r="1168" spans="2:33" ht="15.75">
      <c r="B1168" s="24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</row>
    <row r="1169" spans="2:33" ht="15.75">
      <c r="B1169" s="24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</row>
    <row r="1170" spans="2:33" ht="15.75">
      <c r="B1170" s="24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</row>
    <row r="1171" spans="2:33" ht="15.75">
      <c r="B1171" s="24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</row>
    <row r="1172" spans="2:33" ht="15.75">
      <c r="B1172" s="24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</row>
    <row r="1173" spans="2:33" ht="15.75">
      <c r="B1173" s="24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</row>
    <row r="1174" spans="2:33" ht="15.75">
      <c r="B1174" s="24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</row>
    <row r="1175" spans="2:33" ht="15.75">
      <c r="B1175" s="24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</row>
    <row r="1176" spans="2:33" ht="15.75">
      <c r="B1176" s="24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</row>
    <row r="1177" spans="2:33" ht="15.75">
      <c r="B1177" s="24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</row>
    <row r="1178" spans="2:33" ht="15.75">
      <c r="B1178" s="24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</row>
    <row r="1179" spans="2:33" ht="15.75">
      <c r="B1179" s="24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</row>
    <row r="1180" spans="2:33" ht="15.75">
      <c r="B1180" s="24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</row>
    <row r="1181" spans="2:33" ht="15.75">
      <c r="B1181" s="24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</row>
    <row r="1182" spans="2:33" ht="15.75">
      <c r="B1182" s="24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</row>
    <row r="1183" spans="2:33" ht="15.75">
      <c r="B1183" s="24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</row>
    <row r="1184" spans="2:33" ht="15.75">
      <c r="B1184" s="24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</row>
    <row r="1185" spans="2:33" ht="15.75">
      <c r="B1185" s="24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</row>
    <row r="1186" spans="2:33" ht="15.75">
      <c r="B1186" s="24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</row>
    <row r="1187" spans="2:33" ht="15.75">
      <c r="B1187" s="24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</row>
    <row r="1188" spans="2:33" ht="15.75">
      <c r="B1188" s="24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</row>
    <row r="1189" spans="2:33" ht="15.75">
      <c r="B1189" s="24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</row>
    <row r="1190" spans="2:33" ht="15.75">
      <c r="B1190" s="24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</row>
    <row r="1191" spans="2:33" ht="15.75">
      <c r="B1191" s="24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</row>
    <row r="1192" spans="2:33" ht="15.75">
      <c r="B1192" s="24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</row>
    <row r="1193" spans="2:33" ht="15.75">
      <c r="B1193" s="24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</row>
    <row r="1194" spans="2:33" ht="15.75">
      <c r="B1194" s="24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</row>
    <row r="1195" spans="2:33" ht="15.75">
      <c r="B1195" s="24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</row>
    <row r="1196" spans="2:33" ht="15.75">
      <c r="B1196" s="24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</row>
    <row r="1197" spans="2:33" ht="15.75">
      <c r="B1197" s="24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</row>
    <row r="1198" spans="2:33" ht="15.75">
      <c r="B1198" s="24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</row>
    <row r="1199" spans="2:33" ht="15.75">
      <c r="B1199" s="24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</row>
    <row r="1200" spans="2:33" ht="15.75">
      <c r="B1200" s="24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</row>
    <row r="1201" spans="2:33" ht="15.75">
      <c r="B1201" s="24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</row>
    <row r="1202" spans="2:33" ht="15.75">
      <c r="B1202" s="24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</row>
    <row r="1203" spans="2:33" ht="15.75">
      <c r="B1203" s="24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</row>
    <row r="1204" spans="2:33" ht="15.75">
      <c r="B1204" s="24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</row>
    <row r="1205" spans="2:33" ht="15.75">
      <c r="B1205" s="24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</row>
    <row r="1206" spans="2:33" ht="15.75">
      <c r="B1206" s="24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</row>
    <row r="1207" spans="2:33" ht="15.75">
      <c r="B1207" s="24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</row>
    <row r="1208" spans="2:33" ht="15.75">
      <c r="B1208" s="24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</row>
    <row r="1209" spans="2:33" ht="15.75">
      <c r="B1209" s="24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</row>
    <row r="1210" spans="2:33" ht="15.75">
      <c r="B1210" s="24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</row>
    <row r="1211" spans="2:33" ht="15.75">
      <c r="B1211" s="24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</row>
    <row r="1212" spans="2:33" ht="15.75">
      <c r="B1212" s="24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</row>
    <row r="1213" spans="2:33" ht="15.75">
      <c r="B1213" s="24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</row>
    <row r="1214" spans="2:33" ht="15.75">
      <c r="B1214" s="24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</row>
    <row r="1215" spans="2:33" ht="15.75">
      <c r="B1215" s="24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</row>
    <row r="1216" spans="2:33" ht="15.75">
      <c r="B1216" s="24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</row>
    <row r="1217" spans="2:33" ht="15.75">
      <c r="B1217" s="24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</row>
    <row r="1218" spans="2:33" ht="15.75">
      <c r="B1218" s="24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</row>
    <row r="1219" spans="2:33" ht="15.75">
      <c r="B1219" s="24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</row>
    <row r="1220" spans="2:33" ht="15.75">
      <c r="B1220" s="24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</row>
    <row r="1221" spans="2:33" ht="15.75">
      <c r="B1221" s="24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</row>
    <row r="1222" spans="2:33" ht="15.75">
      <c r="B1222" s="24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</row>
    <row r="1223" spans="2:33" ht="15.75">
      <c r="B1223" s="24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</row>
    <row r="1224" spans="2:33" ht="15.75">
      <c r="B1224" s="24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</row>
    <row r="1225" spans="2:33" ht="15.75">
      <c r="B1225" s="24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</row>
    <row r="1226" spans="2:33" ht="15.75">
      <c r="B1226" s="24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</row>
    <row r="1227" spans="2:33" ht="15.75">
      <c r="B1227" s="24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</row>
    <row r="1228" spans="2:33" ht="15.75">
      <c r="B1228" s="24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</row>
    <row r="1229" spans="2:33" ht="15.75">
      <c r="B1229" s="24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</row>
    <row r="1230" spans="2:33" ht="15.75">
      <c r="B1230" s="24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</row>
    <row r="1231" spans="2:33" ht="15.75">
      <c r="B1231" s="24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</row>
    <row r="1232" spans="2:33" ht="15.75">
      <c r="B1232" s="24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</row>
    <row r="1233" spans="2:33" ht="15.75">
      <c r="B1233" s="24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</row>
    <row r="1234" spans="2:33" ht="15.75">
      <c r="B1234" s="24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</row>
    <row r="1235" spans="2:33" ht="15.75">
      <c r="B1235" s="24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</row>
    <row r="1236" spans="2:33" ht="15.75">
      <c r="B1236" s="24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</row>
    <row r="1237" spans="2:33" ht="15.75">
      <c r="B1237" s="24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</row>
    <row r="1238" spans="2:33" ht="15.75">
      <c r="B1238" s="24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</row>
    <row r="1239" spans="2:33" ht="15.75">
      <c r="B1239" s="24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</row>
    <row r="1240" spans="2:33" ht="15.75">
      <c r="B1240" s="24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</row>
    <row r="1241" spans="2:33" ht="15.75">
      <c r="B1241" s="24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</row>
    <row r="1242" spans="2:33" ht="15.75">
      <c r="B1242" s="24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</row>
    <row r="1243" spans="2:33" ht="15.75">
      <c r="B1243" s="24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</row>
    <row r="1244" spans="2:33" ht="15.75">
      <c r="B1244" s="24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</row>
    <row r="1245" spans="2:33" ht="15.75">
      <c r="B1245" s="24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</row>
    <row r="1246" spans="2:33" ht="15.75">
      <c r="B1246" s="24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</row>
    <row r="1247" spans="2:33" ht="15.75">
      <c r="B1247" s="24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</row>
    <row r="1248" spans="2:33" ht="15.75">
      <c r="B1248" s="24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</row>
    <row r="1249" spans="2:33" ht="15.75">
      <c r="B1249" s="24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</row>
    <row r="1250" spans="2:33" ht="15.75">
      <c r="B1250" s="24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</row>
    <row r="1251" spans="2:33" ht="15.75">
      <c r="B1251" s="24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</row>
    <row r="1252" spans="2:33" ht="15.75">
      <c r="B1252" s="24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</row>
    <row r="1253" spans="2:33" ht="15.75">
      <c r="B1253" s="24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</row>
    <row r="1254" spans="2:33" ht="15.75">
      <c r="B1254" s="24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</row>
    <row r="1255" spans="2:33" ht="15.75">
      <c r="B1255" s="24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</row>
    <row r="1256" spans="2:33" ht="15.75">
      <c r="B1256" s="24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</row>
    <row r="1257" spans="2:33" ht="15.75">
      <c r="B1257" s="24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</row>
    <row r="1258" spans="2:33" ht="15.75">
      <c r="B1258" s="24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</row>
    <row r="1259" spans="2:33" ht="15.75">
      <c r="B1259" s="24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</row>
    <row r="1260" spans="2:33" ht="15.75">
      <c r="B1260" s="24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</row>
    <row r="1261" spans="2:33" ht="15.75">
      <c r="B1261" s="24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</row>
    <row r="1262" spans="2:33" ht="15.75">
      <c r="B1262" s="24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</row>
    <row r="1263" spans="2:33" ht="15.75">
      <c r="B1263" s="24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</row>
    <row r="1264" spans="2:33" ht="15.75">
      <c r="B1264" s="24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</row>
    <row r="1265" spans="2:33" ht="15.75">
      <c r="B1265" s="24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</row>
    <row r="1266" spans="2:33" ht="15.75">
      <c r="B1266" s="24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</row>
    <row r="1267" spans="2:33" ht="15.75">
      <c r="B1267" s="24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</row>
    <row r="1268" spans="2:33" ht="15.75">
      <c r="B1268" s="24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</row>
    <row r="1269" spans="2:33" ht="15.75">
      <c r="B1269" s="24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</row>
    <row r="1270" spans="2:33" ht="15.75">
      <c r="B1270" s="24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</row>
    <row r="1271" spans="2:33" ht="15.75">
      <c r="B1271" s="24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</row>
    <row r="1272" spans="2:33" ht="15.75">
      <c r="B1272" s="24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</row>
    <row r="1273" spans="2:33" ht="15.75">
      <c r="B1273" s="24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</row>
    <row r="1274" spans="2:33" ht="15.75">
      <c r="B1274" s="24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</row>
    <row r="1275" spans="2:33" ht="15.75">
      <c r="B1275" s="24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</row>
    <row r="1276" spans="2:33" ht="15.75">
      <c r="B1276" s="24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</row>
    <row r="1277" spans="2:33" ht="15.75">
      <c r="B1277" s="24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</row>
    <row r="1278" spans="2:33" ht="15.75">
      <c r="B1278" s="24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</row>
    <row r="1279" spans="2:33" ht="15.75">
      <c r="B1279" s="24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</row>
    <row r="1280" spans="2:33" ht="15.75">
      <c r="B1280" s="24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</row>
    <row r="1281" spans="2:33" ht="15.75">
      <c r="B1281" s="24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</row>
    <row r="1282" spans="2:33" ht="15.75">
      <c r="B1282" s="24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</row>
    <row r="1283" spans="2:33" ht="15.75">
      <c r="B1283" s="24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</row>
    <row r="1284" spans="2:33" ht="15.75">
      <c r="B1284" s="24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</row>
    <row r="1285" spans="2:33" ht="15.75">
      <c r="B1285" s="24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</row>
    <row r="1286" spans="2:33" ht="15.75">
      <c r="B1286" s="24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</row>
    <row r="1287" spans="2:33" ht="15.75">
      <c r="B1287" s="24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</row>
    <row r="1288" spans="2:33" ht="15.75">
      <c r="B1288" s="24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</row>
    <row r="1289" spans="2:33" ht="15.75">
      <c r="B1289" s="24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</row>
    <row r="1290" spans="2:33" ht="15.75">
      <c r="B1290" s="24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</row>
    <row r="1291" spans="2:33" ht="15.75">
      <c r="B1291" s="24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</row>
    <row r="1292" spans="2:33" ht="15.75">
      <c r="B1292" s="24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</row>
    <row r="1293" spans="2:33" ht="15.75">
      <c r="B1293" s="24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</row>
    <row r="1294" spans="2:33" ht="15.75">
      <c r="B1294" s="24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</row>
    <row r="1295" spans="2:33" ht="15.75">
      <c r="B1295" s="24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</row>
    <row r="1296" spans="2:33" ht="15.75">
      <c r="B1296" s="24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</row>
    <row r="1297" spans="2:33" ht="15.75">
      <c r="B1297" s="24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</row>
    <row r="1298" spans="2:33" ht="15.75">
      <c r="B1298" s="24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</row>
    <row r="1299" spans="2:33" ht="15.75">
      <c r="B1299" s="24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</row>
    <row r="1300" spans="2:33" ht="15.75">
      <c r="B1300" s="24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</row>
    <row r="1301" spans="2:33" ht="15.75">
      <c r="B1301" s="24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</row>
    <row r="1302" spans="2:33" ht="15.75">
      <c r="B1302" s="24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</row>
    <row r="1303" spans="2:33" ht="15.75">
      <c r="B1303" s="24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</row>
    <row r="1304" spans="2:33" ht="15.75">
      <c r="B1304" s="24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</row>
    <row r="1305" spans="2:33" ht="15.75">
      <c r="B1305" s="24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</row>
    <row r="1306" spans="2:33" ht="15.75">
      <c r="B1306" s="24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</row>
    <row r="1307" spans="2:33" ht="15.75">
      <c r="B1307" s="24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</row>
    <row r="1308" spans="2:33" ht="15.75">
      <c r="B1308" s="24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</row>
    <row r="1309" spans="2:33" ht="15.75">
      <c r="B1309" s="24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</row>
    <row r="1310" spans="2:33" ht="15.75">
      <c r="B1310" s="24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</row>
    <row r="1311" spans="2:33" ht="15.75">
      <c r="B1311" s="24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</row>
    <row r="1312" spans="2:33" ht="15.75">
      <c r="B1312" s="24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</row>
    <row r="1313" spans="2:33" ht="15.75">
      <c r="B1313" s="24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</row>
    <row r="1314" spans="2:33" ht="15.75">
      <c r="B1314" s="24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</row>
    <row r="1315" spans="2:33" ht="15.75">
      <c r="B1315" s="24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</row>
    <row r="1316" spans="2:33" ht="15.75">
      <c r="B1316" s="24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</row>
    <row r="1317" spans="2:33" ht="15.75">
      <c r="B1317" s="24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</row>
    <row r="1318" spans="2:33" ht="15.75">
      <c r="B1318" s="24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</row>
    <row r="1319" spans="2:33" ht="15.75">
      <c r="B1319" s="24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</row>
    <row r="1320" spans="2:33" ht="15.75">
      <c r="B1320" s="24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</row>
    <row r="1321" spans="2:33" ht="15.75">
      <c r="B1321" s="24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</row>
    <row r="1322" spans="2:33" ht="15.75">
      <c r="B1322" s="24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</row>
    <row r="1323" spans="2:33" ht="15.75">
      <c r="B1323" s="24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</row>
    <row r="1324" spans="2:33" ht="15.75">
      <c r="B1324" s="24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</row>
    <row r="1325" spans="2:33" ht="15.75">
      <c r="B1325" s="24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</row>
    <row r="1326" spans="2:33" ht="15.75">
      <c r="B1326" s="24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</row>
    <row r="1327" spans="2:33" ht="15.75">
      <c r="B1327" s="24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</row>
    <row r="1328" spans="2:33" ht="15.75">
      <c r="B1328" s="24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</row>
    <row r="1329" spans="2:33" ht="15.75">
      <c r="B1329" s="24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</row>
    <row r="1330" spans="2:33" ht="15.75">
      <c r="B1330" s="24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</row>
    <row r="1331" spans="2:33" ht="15.75">
      <c r="B1331" s="24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</row>
    <row r="1332" spans="2:33" ht="15.75">
      <c r="B1332" s="24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</row>
    <row r="1333" spans="2:33" ht="15.75">
      <c r="B1333" s="24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</row>
    <row r="1334" spans="2:33" ht="15.75">
      <c r="B1334" s="24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</row>
    <row r="1335" spans="2:33" ht="15.75">
      <c r="B1335" s="24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</row>
    <row r="1336" spans="2:33" ht="15.75">
      <c r="B1336" s="24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</row>
    <row r="1337" spans="2:33" ht="15.75">
      <c r="B1337" s="24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</row>
    <row r="1338" spans="2:33" ht="15.75">
      <c r="B1338" s="24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</row>
    <row r="1339" spans="2:33" ht="15.75">
      <c r="B1339" s="24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</row>
    <row r="1340" spans="2:33" ht="15.75">
      <c r="B1340" s="24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</row>
    <row r="1341" spans="2:33" ht="15.75">
      <c r="B1341" s="24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</row>
    <row r="1342" spans="2:33" ht="15.75">
      <c r="B1342" s="24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</row>
    <row r="1343" spans="2:33" ht="15.75">
      <c r="B1343" s="24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</row>
    <row r="1344" spans="2:33" ht="15.75">
      <c r="B1344" s="24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</row>
    <row r="1345" spans="2:33" ht="15.75">
      <c r="B1345" s="24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</row>
    <row r="1346" spans="2:33" ht="15.75">
      <c r="B1346" s="24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</row>
    <row r="1347" spans="2:33" ht="15.75">
      <c r="B1347" s="24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</row>
    <row r="1348" spans="2:33" ht="15.75">
      <c r="B1348" s="24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</row>
    <row r="1349" spans="2:33" ht="15.75">
      <c r="B1349" s="24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</row>
    <row r="1350" spans="2:33" ht="15.75">
      <c r="B1350" s="24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</row>
    <row r="1351" spans="2:33" ht="15.75">
      <c r="B1351" s="24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</row>
    <row r="1352" spans="2:33" ht="15.75">
      <c r="B1352" s="24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</row>
    <row r="1353" spans="2:33" ht="15.75">
      <c r="B1353" s="24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</row>
    <row r="1354" spans="2:33" ht="15.75">
      <c r="B1354" s="24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</row>
    <row r="1355" spans="2:33" ht="15.75">
      <c r="B1355" s="24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</row>
    <row r="1356" spans="2:33" ht="15.75">
      <c r="B1356" s="24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</row>
    <row r="1357" spans="2:33" ht="15.75">
      <c r="B1357" s="24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</row>
    <row r="1358" spans="2:33" ht="15.75">
      <c r="B1358" s="24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</row>
    <row r="1359" spans="2:33" ht="15.75">
      <c r="B1359" s="24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</row>
    <row r="1360" spans="2:33" ht="15.75">
      <c r="B1360" s="24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</row>
    <row r="1361" spans="2:33" ht="15.75">
      <c r="B1361" s="24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</row>
    <row r="1362" spans="2:33" ht="15.75">
      <c r="B1362" s="24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</row>
    <row r="1363" spans="2:33" ht="15.75">
      <c r="B1363" s="24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</row>
    <row r="1364" spans="2:33" ht="15.75">
      <c r="B1364" s="24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</row>
    <row r="1365" spans="2:33" ht="15.75">
      <c r="B1365" s="24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</row>
    <row r="1366" spans="2:33" ht="15.75">
      <c r="B1366" s="24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</row>
    <row r="1367" spans="2:33" ht="15.75">
      <c r="B1367" s="24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</row>
    <row r="1368" spans="2:33" ht="15.75">
      <c r="B1368" s="24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</row>
    <row r="1369" spans="2:33" ht="15.75">
      <c r="B1369" s="24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</row>
    <row r="1370" spans="2:33" ht="15.75">
      <c r="B1370" s="24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</row>
    <row r="1371" spans="2:33" ht="15.75">
      <c r="B1371" s="24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</row>
    <row r="1372" spans="2:33" ht="15.75">
      <c r="B1372" s="24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</row>
    <row r="1373" spans="2:33" ht="15.75">
      <c r="B1373" s="24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</row>
    <row r="1374" spans="2:33" ht="15.75">
      <c r="B1374" s="24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</row>
    <row r="1375" spans="2:33" ht="15.75">
      <c r="B1375" s="24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</row>
    <row r="1376" spans="2:33" ht="15.75">
      <c r="B1376" s="24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</row>
    <row r="1377" spans="2:33" ht="15.75">
      <c r="B1377" s="24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</row>
    <row r="1378" spans="2:33" ht="15.75">
      <c r="B1378" s="24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</row>
    <row r="1379" spans="2:33" ht="15.75">
      <c r="B1379" s="24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</row>
    <row r="1380" spans="2:33" ht="15.75">
      <c r="B1380" s="24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</row>
    <row r="1381" spans="2:33" ht="15.75">
      <c r="B1381" s="24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</row>
    <row r="1382" spans="2:33" ht="15.75">
      <c r="B1382" s="24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</row>
    <row r="1383" spans="2:33" ht="15.75">
      <c r="B1383" s="24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</row>
    <row r="1384" spans="2:33" ht="15.75">
      <c r="B1384" s="24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</row>
    <row r="1385" spans="2:33" ht="15.75">
      <c r="B1385" s="24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</row>
    <row r="1386" spans="2:33" ht="15.75">
      <c r="B1386" s="24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</row>
    <row r="1387" spans="2:33" ht="15.75">
      <c r="B1387" s="24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</row>
    <row r="1388" spans="2:33" ht="15.75">
      <c r="B1388" s="24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</row>
    <row r="1389" spans="2:33" ht="15.75">
      <c r="B1389" s="24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</row>
    <row r="1390" spans="2:33" ht="15.75">
      <c r="B1390" s="24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</row>
    <row r="1391" spans="2:33" ht="15.75">
      <c r="B1391" s="24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</row>
    <row r="1392" spans="2:33" ht="15.75">
      <c r="B1392" s="24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</row>
    <row r="1393" spans="2:33" ht="15.75">
      <c r="B1393" s="24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</row>
    <row r="1394" spans="2:33" ht="15.75">
      <c r="B1394" s="24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</row>
    <row r="1395" spans="2:33" ht="15.75">
      <c r="B1395" s="24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</row>
    <row r="1396" spans="2:33" ht="15.75">
      <c r="B1396" s="24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</row>
    <row r="1397" spans="2:33" ht="15.75">
      <c r="B1397" s="24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</row>
    <row r="1398" spans="2:33" ht="15.75">
      <c r="B1398" s="24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</row>
    <row r="1399" spans="2:33" ht="15.75">
      <c r="B1399" s="24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</row>
    <row r="1400" spans="2:33" ht="15.75">
      <c r="B1400" s="24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</row>
    <row r="1401" spans="2:33" ht="15.75">
      <c r="B1401" s="24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</row>
    <row r="1402" spans="2:33" ht="15.75">
      <c r="B1402" s="24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</row>
    <row r="1403" spans="2:33" ht="15.75">
      <c r="B1403" s="24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</row>
    <row r="1404" spans="2:33" ht="15.75">
      <c r="B1404" s="24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</row>
    <row r="1405" spans="2:33" ht="15.75">
      <c r="B1405" s="24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</row>
    <row r="1406" spans="2:33" ht="15.75">
      <c r="B1406" s="24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</row>
    <row r="1407" spans="2:33" ht="15.75">
      <c r="B1407" s="24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</row>
    <row r="1408" spans="2:33" ht="15.75">
      <c r="B1408" s="24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</row>
    <row r="1409" spans="2:33" ht="15.75">
      <c r="B1409" s="24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</row>
    <row r="1410" spans="2:33" ht="15.75">
      <c r="B1410" s="24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</row>
    <row r="1411" spans="2:33" ht="15.75">
      <c r="B1411" s="24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</row>
    <row r="1412" spans="2:33" ht="15.75">
      <c r="B1412" s="24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</row>
    <row r="1413" spans="2:33" ht="15.75">
      <c r="B1413" s="24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</row>
    <row r="1414" spans="2:33" ht="15.75">
      <c r="B1414" s="24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</row>
    <row r="1415" spans="2:33" ht="15.75">
      <c r="B1415" s="24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</row>
    <row r="1416" spans="2:33" ht="15.75">
      <c r="B1416" s="24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</row>
    <row r="1417" spans="2:33" ht="15.75">
      <c r="B1417" s="24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</row>
    <row r="1418" spans="2:33" ht="15.75">
      <c r="B1418" s="24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</row>
    <row r="1419" spans="2:33" ht="15.75">
      <c r="B1419" s="24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</row>
    <row r="1420" spans="2:33" ht="15.75">
      <c r="B1420" s="24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</row>
    <row r="1421" spans="2:33" ht="15.75">
      <c r="B1421" s="24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</row>
    <row r="1422" spans="2:33" ht="15.75">
      <c r="B1422" s="24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</row>
    <row r="1423" spans="2:33" ht="15.75">
      <c r="B1423" s="24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</row>
    <row r="1424" spans="2:33" ht="15.75">
      <c r="B1424" s="24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</row>
    <row r="1425" spans="2:33" ht="15.75">
      <c r="B1425" s="24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</row>
    <row r="1426" spans="2:33" ht="15.75">
      <c r="B1426" s="24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</row>
    <row r="1427" spans="2:33" ht="15.75">
      <c r="B1427" s="24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</row>
    <row r="1428" spans="2:33" ht="15.75">
      <c r="B1428" s="24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</row>
    <row r="1429" spans="2:33" ht="15.75">
      <c r="B1429" s="24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</row>
    <row r="1430" spans="2:33" ht="15.75">
      <c r="B1430" s="24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</row>
    <row r="1431" spans="2:33" ht="15.75">
      <c r="B1431" s="24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</row>
    <row r="1432" spans="2:33" ht="15.75">
      <c r="B1432" s="24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</row>
    <row r="1433" spans="2:33" ht="15.75">
      <c r="B1433" s="24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</row>
    <row r="1434" spans="2:33" ht="15.75">
      <c r="B1434" s="24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</row>
    <row r="1435" spans="2:33" ht="15.75">
      <c r="B1435" s="24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</row>
    <row r="1436" spans="2:33" ht="15.75">
      <c r="B1436" s="24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</row>
    <row r="1437" spans="2:33" ht="15.75">
      <c r="B1437" s="24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</row>
    <row r="1438" spans="2:33" ht="15.75">
      <c r="B1438" s="24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</row>
    <row r="1439" spans="2:33" ht="15.75">
      <c r="B1439" s="24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</row>
    <row r="1440" spans="2:33" ht="15.75">
      <c r="B1440" s="24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</row>
    <row r="1441" spans="2:33" ht="15.75">
      <c r="B1441" s="24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</row>
    <row r="1442" spans="2:33" ht="15.75">
      <c r="B1442" s="24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</row>
    <row r="1443" spans="2:33" ht="15.75">
      <c r="B1443" s="24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</row>
    <row r="1444" spans="2:33" ht="15.75">
      <c r="B1444" s="24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</row>
    <row r="1445" spans="2:33" ht="15.75">
      <c r="B1445" s="24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</row>
    <row r="1446" spans="2:33" ht="15.75">
      <c r="B1446" s="24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</row>
    <row r="1447" spans="2:33" ht="15.75">
      <c r="B1447" s="24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</row>
    <row r="1448" spans="2:33" ht="15.75">
      <c r="B1448" s="24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</row>
    <row r="1449" spans="2:33" ht="15.75">
      <c r="B1449" s="24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</row>
    <row r="1450" spans="2:33" ht="15.75">
      <c r="B1450" s="24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</row>
    <row r="1451" spans="2:33" ht="15.75">
      <c r="B1451" s="24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</row>
    <row r="1452" spans="2:33" ht="15.75">
      <c r="B1452" s="24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</row>
    <row r="1453" spans="2:33" ht="15.75">
      <c r="B1453" s="24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</row>
    <row r="1454" spans="2:33" ht="15.75">
      <c r="B1454" s="24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</row>
    <row r="1455" spans="2:33" ht="15.75">
      <c r="B1455" s="24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</row>
    <row r="1456" spans="2:33" ht="15.75">
      <c r="B1456" s="24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</row>
    <row r="1457" spans="2:33" ht="15.75">
      <c r="B1457" s="24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</row>
    <row r="1458" spans="2:33" ht="15.75">
      <c r="B1458" s="24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</row>
    <row r="1459" spans="2:33" ht="15.75">
      <c r="B1459" s="24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</row>
    <row r="1460" spans="2:33" ht="15.75">
      <c r="B1460" s="24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</row>
    <row r="1461" spans="2:33" ht="15.75">
      <c r="B1461" s="24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</row>
    <row r="1462" spans="2:33" ht="15.75">
      <c r="B1462" s="24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</row>
    <row r="1463" spans="2:33" ht="15.75">
      <c r="B1463" s="24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</row>
    <row r="1464" spans="2:33" ht="15.75">
      <c r="B1464" s="24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</row>
    <row r="1465" spans="2:33" ht="15.75">
      <c r="B1465" s="24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</row>
    <row r="1466" spans="2:33" ht="15.75">
      <c r="B1466" s="24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</row>
    <row r="1467" spans="2:33" ht="15.75">
      <c r="B1467" s="24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</row>
    <row r="1468" spans="2:33" ht="15.75">
      <c r="B1468" s="24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</row>
    <row r="1469" spans="2:33" ht="15.75">
      <c r="B1469" s="24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</row>
    <row r="1470" spans="2:33" ht="15.75">
      <c r="B1470" s="24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</row>
    <row r="1471" spans="2:33" ht="15.75">
      <c r="B1471" s="24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</row>
    <row r="1472" spans="2:33" ht="15.75">
      <c r="B1472" s="24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</row>
    <row r="1473" spans="2:33" ht="15.75">
      <c r="B1473" s="24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</row>
    <row r="1474" spans="2:33" ht="15.75">
      <c r="B1474" s="24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</row>
    <row r="1475" spans="2:33" ht="15.75">
      <c r="B1475" s="24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</row>
    <row r="1476" spans="2:33" ht="15.75">
      <c r="B1476" s="24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</row>
    <row r="1477" spans="2:33" ht="15.75">
      <c r="B1477" s="24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</row>
    <row r="1478" spans="2:33" ht="15.75">
      <c r="B1478" s="24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</row>
    <row r="1479" spans="2:33" ht="15.75">
      <c r="B1479" s="24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</row>
    <row r="1480" spans="2:33" ht="15.75">
      <c r="B1480" s="24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</row>
    <row r="1481" spans="2:33" ht="15.75">
      <c r="B1481" s="24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</row>
    <row r="1482" spans="2:33" ht="15.75">
      <c r="B1482" s="24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</row>
    <row r="1483" spans="2:33" ht="15.75">
      <c r="B1483" s="24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</row>
    <row r="1484" spans="2:33" ht="15.75">
      <c r="B1484" s="24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</row>
    <row r="1485" spans="2:33" ht="15.75">
      <c r="B1485" s="24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</row>
    <row r="1486" spans="2:33" ht="15.75">
      <c r="B1486" s="24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</row>
    <row r="1487" spans="2:33" ht="15.75">
      <c r="B1487" s="24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</row>
    <row r="1488" spans="2:33" ht="15.75">
      <c r="B1488" s="24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</row>
    <row r="1489" spans="2:33" ht="15.75">
      <c r="B1489" s="24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</row>
    <row r="1490" spans="2:33" ht="15.75">
      <c r="B1490" s="24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</row>
    <row r="1491" spans="2:33" ht="15.75">
      <c r="B1491" s="24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</row>
    <row r="1492" spans="2:33" ht="15.75">
      <c r="B1492" s="24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</row>
    <row r="1493" spans="2:33" ht="15.75">
      <c r="B1493" s="24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</row>
    <row r="1494" spans="2:33" ht="15.75">
      <c r="B1494" s="24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</row>
    <row r="1495" spans="2:33" ht="15.75">
      <c r="B1495" s="24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</row>
    <row r="1496" spans="2:33" ht="15.75">
      <c r="B1496" s="24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</row>
    <row r="1497" spans="2:33" ht="15.75">
      <c r="B1497" s="24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</row>
    <row r="1498" spans="2:33" ht="15.75">
      <c r="B1498" s="24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</row>
    <row r="1499" spans="2:33" ht="15.75">
      <c r="B1499" s="24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</row>
    <row r="1500" spans="2:33" ht="15.75">
      <c r="B1500" s="24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</row>
    <row r="1501" spans="2:33" ht="15.75">
      <c r="B1501" s="24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</row>
    <row r="1502" spans="2:33" ht="15.75">
      <c r="B1502" s="24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</row>
    <row r="1503" spans="2:33" ht="15.75">
      <c r="B1503" s="24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</row>
    <row r="1504" spans="2:33" ht="15.75">
      <c r="B1504" s="24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</row>
    <row r="1505" spans="2:33" ht="15.75">
      <c r="B1505" s="24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</row>
    <row r="1506" spans="2:33" ht="15.75">
      <c r="B1506" s="24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</row>
    <row r="1507" spans="2:33" ht="15.75">
      <c r="B1507" s="24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</row>
    <row r="1508" spans="2:33" ht="15.75">
      <c r="B1508" s="24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</row>
    <row r="1509" spans="2:33" ht="15.75">
      <c r="B1509" s="24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</row>
    <row r="1510" spans="2:33" ht="15.75">
      <c r="B1510" s="24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</row>
    <row r="1511" spans="2:33" ht="15.75">
      <c r="B1511" s="24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</row>
    <row r="1512" spans="2:33" ht="15.75">
      <c r="B1512" s="24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</row>
    <row r="1513" spans="2:33" ht="15.75">
      <c r="B1513" s="24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</row>
    <row r="1514" spans="2:33" ht="15.75">
      <c r="B1514" s="24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</row>
    <row r="1515" spans="2:33" ht="15.75">
      <c r="B1515" s="24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</row>
    <row r="1516" spans="2:33" ht="15.75">
      <c r="B1516" s="24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</row>
    <row r="1517" spans="2:33" ht="15.75">
      <c r="B1517" s="24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</row>
    <row r="1518" spans="2:33" ht="15.75">
      <c r="B1518" s="24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</row>
    <row r="1519" spans="2:33" ht="15.75">
      <c r="B1519" s="24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</row>
    <row r="1520" spans="2:33" ht="15.75">
      <c r="B1520" s="24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</row>
    <row r="1521" spans="2:33" ht="15.75">
      <c r="B1521" s="24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</row>
    <row r="1522" spans="2:33" ht="15.75">
      <c r="B1522" s="24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</row>
    <row r="1523" spans="2:33" ht="15.75">
      <c r="B1523" s="24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</row>
    <row r="1524" spans="2:33" ht="15.75">
      <c r="B1524" s="24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</row>
    <row r="1525" spans="2:33" ht="15.75">
      <c r="B1525" s="24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</row>
    <row r="1526" spans="2:33" ht="15.75">
      <c r="B1526" s="24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</row>
    <row r="1527" spans="2:33" ht="15.75">
      <c r="B1527" s="24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</row>
    <row r="1528" spans="2:33" ht="15.75">
      <c r="B1528" s="24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</row>
    <row r="1529" spans="2:33" ht="15.75">
      <c r="B1529" s="24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</row>
    <row r="1530" spans="2:33" ht="15.75">
      <c r="B1530" s="24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</row>
    <row r="1531" spans="2:33" ht="15.75">
      <c r="B1531" s="24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</row>
    <row r="1532" spans="2:33" ht="15.75">
      <c r="B1532" s="24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</row>
    <row r="1533" spans="2:33" ht="15.75">
      <c r="B1533" s="24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</row>
    <row r="1534" spans="2:33" ht="15.75">
      <c r="B1534" s="24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</row>
    <row r="1535" spans="2:33" ht="15.75">
      <c r="B1535" s="24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</row>
    <row r="1536" spans="2:33" ht="15.75">
      <c r="B1536" s="24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</row>
    <row r="1537" spans="2:33" ht="15.75">
      <c r="B1537" s="24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</row>
    <row r="1538" spans="2:33" ht="15.75">
      <c r="B1538" s="24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</row>
    <row r="1539" spans="2:33" ht="15.75">
      <c r="B1539" s="24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</row>
    <row r="1540" spans="2:33" ht="15.75">
      <c r="B1540" s="24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</row>
    <row r="1541" spans="2:33" ht="15.75">
      <c r="B1541" s="24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</row>
    <row r="1542" spans="2:33" ht="15.75">
      <c r="B1542" s="24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</row>
    <row r="1543" spans="2:33" ht="15.75">
      <c r="B1543" s="24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</row>
    <row r="1544" spans="2:33" ht="15.75">
      <c r="B1544" s="24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</row>
    <row r="1545" spans="2:33" ht="15.75">
      <c r="B1545" s="24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</row>
    <row r="1546" spans="2:33" ht="15.75">
      <c r="B1546" s="24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</row>
    <row r="1547" spans="2:33" ht="15.75">
      <c r="B1547" s="24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</row>
    <row r="1548" spans="2:33" ht="15.75">
      <c r="B1548" s="24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</row>
    <row r="1549" spans="2:33" ht="15.75">
      <c r="B1549" s="24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</row>
    <row r="1550" spans="2:33" ht="15.75">
      <c r="B1550" s="24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</row>
    <row r="1551" spans="2:33" ht="15.75">
      <c r="B1551" s="24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</row>
    <row r="1552" spans="2:33" ht="15.75">
      <c r="B1552" s="24"/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</row>
    <row r="1553" spans="2:33" ht="15.75">
      <c r="B1553" s="24"/>
      <c r="C1553" s="40"/>
      <c r="D1553" s="40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</row>
    <row r="1554" spans="2:33" ht="15.75">
      <c r="B1554" s="24"/>
      <c r="C1554" s="40"/>
      <c r="D1554" s="40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</row>
    <row r="1555" spans="2:33" ht="15.75">
      <c r="B1555" s="24"/>
      <c r="C1555" s="40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</row>
    <row r="1556" spans="2:33" ht="15.75">
      <c r="B1556" s="24"/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</row>
    <row r="1557" spans="2:33" ht="15.75">
      <c r="B1557" s="24"/>
      <c r="C1557" s="40"/>
      <c r="D1557" s="40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</row>
    <row r="1558" spans="2:33" ht="15.75">
      <c r="B1558" s="24"/>
      <c r="C1558" s="40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</row>
    <row r="1559" spans="2:33" ht="15.75">
      <c r="B1559" s="24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</row>
    <row r="1560" spans="2:33" ht="15.75">
      <c r="B1560" s="24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</row>
    <row r="1561" spans="2:33" ht="15.75">
      <c r="B1561" s="24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</row>
    <row r="1562" spans="2:33" ht="15.75">
      <c r="B1562" s="24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</row>
    <row r="1563" spans="2:33" ht="15.75">
      <c r="B1563" s="24"/>
      <c r="C1563" s="40"/>
      <c r="D1563" s="40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</row>
    <row r="1564" spans="2:33" ht="15.75">
      <c r="B1564" s="24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</row>
    <row r="1565" spans="2:33" ht="15.75">
      <c r="B1565" s="24"/>
      <c r="C1565" s="40"/>
      <c r="D1565" s="40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</row>
    <row r="1566" spans="2:33" ht="15.75">
      <c r="B1566" s="24"/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</row>
    <row r="1567" spans="2:33" ht="15.75">
      <c r="B1567" s="24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</row>
    <row r="1568" spans="2:33" ht="15.75">
      <c r="B1568" s="24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</row>
    <row r="1569" spans="2:33" ht="15.75">
      <c r="B1569" s="24"/>
      <c r="C1569" s="40"/>
      <c r="D1569" s="40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</row>
    <row r="1570" spans="2:33" ht="15.75">
      <c r="B1570" s="24"/>
      <c r="C1570" s="40"/>
      <c r="D1570" s="40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</row>
    <row r="1571" spans="2:33" ht="15.75">
      <c r="B1571" s="24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</row>
    <row r="1572" spans="2:33" ht="15.75">
      <c r="B1572" s="24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</row>
    <row r="1573" spans="2:33" ht="15.75">
      <c r="B1573" s="24"/>
      <c r="C1573" s="40"/>
      <c r="D1573" s="40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</row>
    <row r="1574" spans="2:33" ht="15.75">
      <c r="B1574" s="24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</row>
    <row r="1575" spans="2:33" ht="15.75">
      <c r="B1575" s="24"/>
      <c r="C1575" s="40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</row>
    <row r="1576" spans="2:33" ht="15.75">
      <c r="B1576" s="24"/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</row>
    <row r="1577" spans="2:33" ht="15.75">
      <c r="B1577" s="24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</row>
    <row r="1578" spans="2:33" ht="15.75">
      <c r="B1578" s="24"/>
      <c r="C1578" s="40"/>
      <c r="D1578" s="40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</row>
    <row r="1579" spans="2:33" ht="15.75">
      <c r="B1579" s="24"/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</row>
    <row r="1580" spans="2:33" ht="15.75">
      <c r="B1580" s="24"/>
      <c r="C1580" s="40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</row>
    <row r="1581" spans="2:33" ht="15.75">
      <c r="B1581" s="24"/>
      <c r="C1581" s="40"/>
      <c r="D1581" s="40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</row>
    <row r="1582" spans="2:33" ht="15.75">
      <c r="B1582" s="24"/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</row>
  </sheetData>
  <sheetProtection/>
  <mergeCells count="65">
    <mergeCell ref="Y89:AA89"/>
    <mergeCell ref="Y87:AD87"/>
    <mergeCell ref="W7:X7"/>
    <mergeCell ref="Q88:S88"/>
    <mergeCell ref="U6:V6"/>
    <mergeCell ref="AB89:AD89"/>
    <mergeCell ref="W6:X6"/>
    <mergeCell ref="Q6:R6"/>
    <mergeCell ref="Y7:Z7"/>
    <mergeCell ref="T88:V88"/>
    <mergeCell ref="AC6:AD6"/>
    <mergeCell ref="O6:P6"/>
    <mergeCell ref="Y6:Z6"/>
    <mergeCell ref="AA6:AB6"/>
    <mergeCell ref="AB88:AD88"/>
    <mergeCell ref="Y88:AA88"/>
    <mergeCell ref="K6:L6"/>
    <mergeCell ref="A37:B37"/>
    <mergeCell ref="S6:T6"/>
    <mergeCell ref="M6:N6"/>
    <mergeCell ref="K7:L7"/>
    <mergeCell ref="C6:D6"/>
    <mergeCell ref="S7:T7"/>
    <mergeCell ref="I7:J7"/>
    <mergeCell ref="Q7:R7"/>
    <mergeCell ref="B3:AH3"/>
    <mergeCell ref="M7:N7"/>
    <mergeCell ref="C7:D7"/>
    <mergeCell ref="E7:F7"/>
    <mergeCell ref="G7:H7"/>
    <mergeCell ref="B5:AH5"/>
    <mergeCell ref="U7:V7"/>
    <mergeCell ref="E6:F6"/>
    <mergeCell ref="G6:H6"/>
    <mergeCell ref="I6:J6"/>
    <mergeCell ref="Q97:S97"/>
    <mergeCell ref="Q96:S96"/>
    <mergeCell ref="Q91:S91"/>
    <mergeCell ref="Q92:S92"/>
    <mergeCell ref="Q98:S98"/>
    <mergeCell ref="B4:AH4"/>
    <mergeCell ref="AA7:AB7"/>
    <mergeCell ref="Q87:V87"/>
    <mergeCell ref="AC7:AD7"/>
    <mergeCell ref="O7:P7"/>
    <mergeCell ref="Y90:AA90"/>
    <mergeCell ref="Q99:S99"/>
    <mergeCell ref="Q104:S104"/>
    <mergeCell ref="Q89:S89"/>
    <mergeCell ref="Q90:S90"/>
    <mergeCell ref="T92:V92"/>
    <mergeCell ref="Y91:AA91"/>
    <mergeCell ref="Q101:S101"/>
    <mergeCell ref="Q102:S102"/>
    <mergeCell ref="Q100:S100"/>
    <mergeCell ref="B88:E88"/>
    <mergeCell ref="T91:V91"/>
    <mergeCell ref="AB96:AD96"/>
    <mergeCell ref="Y97:AF97"/>
    <mergeCell ref="AB90:AD90"/>
    <mergeCell ref="Y92:AA92"/>
    <mergeCell ref="Y93:AA93"/>
    <mergeCell ref="AB92:AD92"/>
    <mergeCell ref="AB93:AD93"/>
    <mergeCell ref="AB91:AD91"/>
  </mergeCells>
  <conditionalFormatting sqref="Q8">
    <cfRule type="cellIs" priority="37" dxfId="59" operator="lessThan" stopIfTrue="1">
      <formula>50</formula>
    </cfRule>
  </conditionalFormatting>
  <conditionalFormatting sqref="C9:C40 E9:E40 G9:G40 I9:I40 K9:K40 M9:M40 O9:O40 Q9:Q40 S9:S40 U9:U40 W9:W40 Y9:Y40 AA9:AA40 AC9:AC40 AC42 AA42 Y42 W42 U42 S42 Q42 O42 M42 K42 I42 G42 E42 C42 C44:C46 E44:E46 G44:G46 I44:I46 K44:K46 M44:M46 O44:O46 Q44:Q46 S44:S46 U44:U46 W44:W46 Y44:Y46 AA44:AA46 AC44:AC46 AC48 AA48 Y48 W48 U48 S48 Q48 O48 M48 K48 I48 G48 E48 C48 C50 E50 G50 I50 K50 M50 O50 Q50 S50 U50 W50 Y50 AA50 AC50 AC53:AC55 AA53:AA55 Y53:Y55 W53:W55 U53:U55 S53:S55 Q53:Q55 O53:O55 M53:M55 K53:K55 I53:I55 G53:G55 E53:E55 C53:C55 C58:C60 E58:E60 G58:G60 I58:I60 K58:K60 M58:M60 O58:O60 Q58:Q60 S58:S60 U58:U60 W58:W60 Y58:Y60 AA58:AA60 AC58:AC60 AC64:AC65 AA64:AA65 Y64:Y65 W64:W65 U64:U65 S64:S65 Q64:Q65 O64:O65 M64:M65 K64:K65 I64:I65 G64:G65 E64:E65 C64:C65 C70:C71 E70:E71 G70:G71 I70:I71 K70:K71 M70:M71 O70:O71 Q70:Q71 S70:S71 U70:U71 W70:W71 Y70:Y71 AA70:AA71 AC70:AC71 AC75 AA75 Y75 W75 U75 S75 Q75 O75 M75 K75 I75 G75 E75 C75 C78:C86 E78:E86 G78:G86 I78:I86 K78:K86 M78:M86 O78:O86 Q78:Q86 S78:S86 U78:U86 W78:W86 Y78:Y86 AA78:AA86 AC78:AC86">
    <cfRule type="cellIs" priority="36" dxfId="59" operator="lessThan" stopIfTrue="1">
      <formula>55</formula>
    </cfRule>
  </conditionalFormatting>
  <conditionalFormatting sqref="C9:C40 E9:E40 G9:G40 I9:I40 K9:K40 M9:M40 O9:O40 Q9:Q40 S9:S40 U9:U40 W9:W40 Y9:Y40 AA9:AA40 AC9:AC40 AC42 AA42 Y42 W42 U42 S42 Q42 O42 M42 K42 I42 G42 E42 C42 C44:C46 E44:E46 G44:G46 I44:I46 K44:K46 M44:M46 O44:O46 Q44:Q46 S44:S46 U44:U46 W44:W46 Y44:Y46 AA44:AA46 AC44:AC46 AC48 AA48 Y48 W48 U48 S48 Q48 O48 M48 K48 I48 G48 E48 C48 C50 E50 G50 I50 K50 M50 O50 Q50 S50 U50 W50 Y50 AA50 AC50 AC53:AC55 AA53:AA55 Y53:Y55 W53:W55 U53:U55 S53:S55 Q53:Q55 O53:O55 M53:M55 K53:K55 I53:I55 G53:G55 E53:E55 C53:C55 C58:C60 E58:E60 G58:G60 I58:I60 K58:K60 M58:M60 O58:O60 Q58:Q60 S58:S60 U58:U60 W58:W60 Y58:Y60 AA58:AA60 AC58:AC60 AC64:AC65 AA64:AA65 Y64:Y65 W64:W65 U64:U65 S64:S65 Q64:Q65 O64:O65 M64:M65 K64:K65 I64:I65 G64:G65 E64:E65 C64:C65 C70:C71 E70:E71 G70:G71 I70:I71 K70:K71 M70:M71 O70:O71 Q70:Q71 S70:S71 U70:U71 W70:W71 Y70:Y71 AA70:AA71 AC70:AC71 AC75 AA75 Y75 W75 U75 S75 Q75 O75 M75 K75 I75 G75 E75 C75 C78:C86 E78:E86 G78:G86 I78:I86 K78:K86 M78:M86 O78:O86 Q78:Q86 S78:S86 U78:U86 W78:W86 Y78:Y86 AA78:AA86 AC78:AC86">
    <cfRule type="cellIs" priority="33" dxfId="59" operator="lessThan" stopIfTrue="1">
      <formula>59.5</formula>
    </cfRule>
  </conditionalFormatting>
  <conditionalFormatting sqref="C41 E41 G41 I41 K41 M41 O41 Q41 S41 U41 W41 Y41 AA41 AC41">
    <cfRule type="cellIs" priority="31" dxfId="59" operator="lessThan" stopIfTrue="1">
      <formula>59.5</formula>
    </cfRule>
  </conditionalFormatting>
  <conditionalFormatting sqref="C41 E41 G41 I41 K41 M41 O41 Q41 S41 U41 W41 Y41 AA41 AC41">
    <cfRule type="cellIs" priority="32" dxfId="59" operator="lessThan" stopIfTrue="1">
      <formula>55</formula>
    </cfRule>
  </conditionalFormatting>
  <conditionalFormatting sqref="C43 E43 G43 I43 K43 M43 O43 Q43 S43 U43 W43 Y43 AA43 AC43">
    <cfRule type="cellIs" priority="30" dxfId="59" operator="lessThan" stopIfTrue="1">
      <formula>55</formula>
    </cfRule>
  </conditionalFormatting>
  <conditionalFormatting sqref="C43 E43 G43 I43 K43 M43 O43 Q43 S43 U43 W43 Y43 AA43 AC43">
    <cfRule type="cellIs" priority="29" dxfId="59" operator="lessThan" stopIfTrue="1">
      <formula>59.5</formula>
    </cfRule>
  </conditionalFormatting>
  <conditionalFormatting sqref="C47 E47 G47 I47 K47 M47 O47 Q47 S47 U47 W47 Y47 AA47 AC47">
    <cfRule type="cellIs" priority="28" dxfId="59" operator="lessThan" stopIfTrue="1">
      <formula>55</formula>
    </cfRule>
  </conditionalFormatting>
  <conditionalFormatting sqref="C47 E47 G47 I47 K47 M47 O47 Q47 S47 U47 W47 Y47 AA47 AC47">
    <cfRule type="cellIs" priority="27" dxfId="59" operator="lessThan" stopIfTrue="1">
      <formula>59.5</formula>
    </cfRule>
  </conditionalFormatting>
  <conditionalFormatting sqref="C49 E49 G49 I49 K49 M49 O49 Q49 S49 U49 W49 Y49 AA49 AC49">
    <cfRule type="cellIs" priority="26" dxfId="59" operator="lessThan" stopIfTrue="1">
      <formula>55</formula>
    </cfRule>
  </conditionalFormatting>
  <conditionalFormatting sqref="C49 E49 G49 I49 K49 M49 O49 Q49 S49 U49 W49 Y49 AA49 AC49">
    <cfRule type="cellIs" priority="25" dxfId="59" operator="lessThan" stopIfTrue="1">
      <formula>59.5</formula>
    </cfRule>
  </conditionalFormatting>
  <conditionalFormatting sqref="C51 E51 G51 I51 K51 M51 O51 Q51 S51 U51 W51 Y51 AA51 AC51">
    <cfRule type="cellIs" priority="23" dxfId="59" operator="lessThan" stopIfTrue="1">
      <formula>59.5</formula>
    </cfRule>
  </conditionalFormatting>
  <conditionalFormatting sqref="C51 E51 G51 I51 K51 M51 O51 Q51 S51 U51 W51 Y51 AA51 AC51">
    <cfRule type="cellIs" priority="24" dxfId="59" operator="lessThan" stopIfTrue="1">
      <formula>55</formula>
    </cfRule>
  </conditionalFormatting>
  <conditionalFormatting sqref="C52 E52 G52 I52 K52 M52 O52 Q52 S52 U52 W52 Y52 AA52 AC52">
    <cfRule type="cellIs" priority="21" dxfId="59" operator="lessThan" stopIfTrue="1">
      <formula>59.5</formula>
    </cfRule>
  </conditionalFormatting>
  <conditionalFormatting sqref="C52 E52 G52 I52 K52 M52 O52 Q52 S52 U52 W52 Y52 AA52 AC52">
    <cfRule type="cellIs" priority="22" dxfId="59" operator="lessThan" stopIfTrue="1">
      <formula>55</formula>
    </cfRule>
  </conditionalFormatting>
  <conditionalFormatting sqref="C56 E56 G56 I56 K56 M56 O56 Q56 S56 U56 W56 Y56 AA56 AC56">
    <cfRule type="cellIs" priority="20" dxfId="59" operator="lessThan" stopIfTrue="1">
      <formula>55</formula>
    </cfRule>
  </conditionalFormatting>
  <conditionalFormatting sqref="C56 E56 G56 I56 K56 M56 O56 Q56 S56 U56 W56 Y56 AA56 AC56">
    <cfRule type="cellIs" priority="19" dxfId="59" operator="lessThan" stopIfTrue="1">
      <formula>59.5</formula>
    </cfRule>
  </conditionalFormatting>
  <conditionalFormatting sqref="C57 E57 G57 I57 K57 M57 O57 Q57 S57 U57 W57 Y57 AA57 AC57">
    <cfRule type="cellIs" priority="18" dxfId="59" operator="lessThan" stopIfTrue="1">
      <formula>55</formula>
    </cfRule>
  </conditionalFormatting>
  <conditionalFormatting sqref="C57 E57 G57 I57 K57 M57 O57 Q57 S57 U57 W57 Y57 AA57 AC57">
    <cfRule type="cellIs" priority="17" dxfId="59" operator="lessThan" stopIfTrue="1">
      <formula>59.5</formula>
    </cfRule>
  </conditionalFormatting>
  <conditionalFormatting sqref="C61 E61 G61 I61 K61 M61 O61 Q61 S61 U61 W61 Y61 AA61 AC61">
    <cfRule type="cellIs" priority="16" dxfId="59" operator="lessThan" stopIfTrue="1">
      <formula>55</formula>
    </cfRule>
  </conditionalFormatting>
  <conditionalFormatting sqref="C61 E61 G61 I61 K61 M61 O61 Q61 S61 U61 W61 Y61 AA61 AC61">
    <cfRule type="cellIs" priority="15" dxfId="59" operator="lessThan" stopIfTrue="1">
      <formula>59.5</formula>
    </cfRule>
  </conditionalFormatting>
  <conditionalFormatting sqref="C62 E62 G62 I62 K62 M62 O62 Q62 S62 U62 W62 Y62 AA62 AC62">
    <cfRule type="cellIs" priority="13" dxfId="59" operator="lessThan" stopIfTrue="1">
      <formula>59.5</formula>
    </cfRule>
  </conditionalFormatting>
  <conditionalFormatting sqref="C62 E62 G62 I62 K62 M62 O62 Q62 S62 U62 W62 Y62 AA62 AC62">
    <cfRule type="cellIs" priority="14" dxfId="59" operator="lessThan" stopIfTrue="1">
      <formula>55</formula>
    </cfRule>
  </conditionalFormatting>
  <conditionalFormatting sqref="C63 E63 G63 I63 K63 M63 O63 Q63 S63 U63 W63 Y63 AA63 AC63">
    <cfRule type="cellIs" priority="12" dxfId="59" operator="lessThan" stopIfTrue="1">
      <formula>55</formula>
    </cfRule>
  </conditionalFormatting>
  <conditionalFormatting sqref="C63 E63 G63 I63 K63 M63 O63 Q63 S63 U63 W63 Y63 AA63 AC63">
    <cfRule type="cellIs" priority="11" dxfId="59" operator="lessThan" stopIfTrue="1">
      <formula>59.5</formula>
    </cfRule>
  </conditionalFormatting>
  <conditionalFormatting sqref="C66 E66 G66 I66 K66 M66 O66 Q66 S66 U66 W66 Y66 AA66 AC66">
    <cfRule type="cellIs" priority="9" dxfId="59" operator="lessThan" stopIfTrue="1">
      <formula>59.5</formula>
    </cfRule>
  </conditionalFormatting>
  <conditionalFormatting sqref="C66 E66 G66 I66 K66 M66 O66 Q66 S66 U66 W66 Y66 AA66 AC66">
    <cfRule type="cellIs" priority="10" dxfId="59" operator="lessThan" stopIfTrue="1">
      <formula>55</formula>
    </cfRule>
  </conditionalFormatting>
  <conditionalFormatting sqref="C67:C69 E67:E69 G67:G69 I67:I69 K67:K69 M67:M69 O67:O69 Q67:Q69 S67:S69 U67:U69 W67:W69 Y67:Y69 AA67:AA69 AC67:AC69">
    <cfRule type="cellIs" priority="8" dxfId="59" operator="lessThan" stopIfTrue="1">
      <formula>55</formula>
    </cfRule>
  </conditionalFormatting>
  <conditionalFormatting sqref="C67:C69 E67:E69 G67:G69 I67:I69 K67:K69 M67:M69 O67:O69 Q67:Q69 S67:S69 U67:U69 W67:W69 Y67:Y69 AA67:AA69 AC67:AC69">
    <cfRule type="cellIs" priority="7" dxfId="59" operator="lessThan" stopIfTrue="1">
      <formula>59.5</formula>
    </cfRule>
  </conditionalFormatting>
  <conditionalFormatting sqref="C72:C74 E72:E74 G72:G74 I72:I74 K72:K74 M72:M74 O72:O74 Q72:Q74 S72:S74 U72:U74 W72:W74 Y72:Y74 AA72:AA74 AC72:AC74">
    <cfRule type="cellIs" priority="5" dxfId="59" operator="lessThan" stopIfTrue="1">
      <formula>59.5</formula>
    </cfRule>
  </conditionalFormatting>
  <conditionalFormatting sqref="C72:C74 E72:E74 G72:G74 I72:I74 K72:K74 M72:M74 O72:O74 Q72:Q74 S72:S74 U72:U74 W72:W74 Y72:Y74 AA72:AA74 AC72:AC74">
    <cfRule type="cellIs" priority="6" dxfId="59" operator="lessThan" stopIfTrue="1">
      <formula>55</formula>
    </cfRule>
  </conditionalFormatting>
  <conditionalFormatting sqref="C76 E76 G76 I76 K76 M76 O76 Q76 S76 U76 W76 Y76 AA76 AC76">
    <cfRule type="cellIs" priority="4" dxfId="59" operator="lessThan" stopIfTrue="1">
      <formula>55</formula>
    </cfRule>
  </conditionalFormatting>
  <conditionalFormatting sqref="C76 E76 G76 I76 K76 M76 O76 Q76 S76 U76 W76 Y76 AA76 AC76">
    <cfRule type="cellIs" priority="3" dxfId="59" operator="lessThan" stopIfTrue="1">
      <formula>59.5</formula>
    </cfRule>
  </conditionalFormatting>
  <conditionalFormatting sqref="C77 E77 G77 I77 K77 M77 O77 Q77 S77 U77 W77 Y77 AA77 AC77">
    <cfRule type="cellIs" priority="2" dxfId="59" operator="lessThan" stopIfTrue="1">
      <formula>55</formula>
    </cfRule>
  </conditionalFormatting>
  <conditionalFormatting sqref="C77 E77 G77 I77 K77 M77 O77 Q77 S77 U77 W77 Y77 AA77 AC77">
    <cfRule type="cellIs" priority="1" dxfId="59" operator="lessThan" stopIfTrue="1">
      <formula>59.5</formula>
    </cfRule>
  </conditionalFormatting>
  <printOptions horizontalCentered="1"/>
  <pageMargins left="0.45" right="0.45" top="0.75" bottom="0.75" header="0.3" footer="0.3"/>
  <pageSetup horizontalDpi="600" verticalDpi="600" orientation="landscape" paperSize="9" scale="30" r:id="rId4"/>
  <headerFooter>
    <oddFooter>&amp;CPage &amp;P&amp;R&amp;D</oddFooter>
  </headerFooter>
  <rowBreaks count="1" manualBreakCount="1">
    <brk id="8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anabitaka</dc:creator>
  <cp:keywords/>
  <dc:description/>
  <cp:lastModifiedBy>UMI-FA-7089</cp:lastModifiedBy>
  <cp:lastPrinted>2018-02-19T08:18:30Z</cp:lastPrinted>
  <dcterms:created xsi:type="dcterms:W3CDTF">2009-05-09T06:51:04Z</dcterms:created>
  <dcterms:modified xsi:type="dcterms:W3CDTF">2018-02-19T08:46:38Z</dcterms:modified>
  <cp:category/>
  <cp:version/>
  <cp:contentType/>
  <cp:contentStatus/>
</cp:coreProperties>
</file>